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0005" windowHeight="604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БЮДЖЕТА'!$A$13:$F$491</definedName>
    <definedName name="_xlnm.Print_Titles" localSheetId="0">'БЕЗ УЧЕТА СЧЕТОВ БЮДЖЕТА'!$13:$13</definedName>
  </definedNames>
  <calcPr fullCalcOnLoad="1"/>
</workbook>
</file>

<file path=xl/sharedStrings.xml><?xml version="1.0" encoding="utf-8"?>
<sst xmlns="http://schemas.openxmlformats.org/spreadsheetml/2006/main" count="1944" uniqueCount="409">
  <si>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</si>
  <si>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</si>
  <si>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</si>
  <si>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</si>
  <si>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</si>
  <si>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</si>
  <si>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</si>
  <si>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</si>
  <si>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</si>
  <si>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</si>
  <si>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</si>
  <si>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</si>
  <si>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</si>
  <si>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</si>
  <si>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</si>
  <si>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</si>
  <si>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</si>
  <si>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</si>
  <si>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</si>
  <si>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</si>
  <si>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</si>
  <si>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</si>
  <si>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</si>
  <si>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</si>
  <si>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</si>
  <si>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</si>
  <si>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</si>
  <si>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</si>
  <si>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</si>
  <si>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</si>
  <si>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</si>
  <si>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</si>
  <si>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</si>
  <si>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</si>
  <si>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</si>
  <si>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</si>
  <si>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</si>
  <si>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</si>
  <si>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</si>
  <si>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</si>
  <si>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</si>
  <si>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</si>
  <si>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</si>
  <si>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</si>
  <si>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</si>
  <si>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</si>
  <si>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</si>
  <si>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</si>
  <si>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</si>
  <si>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</si>
  <si>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</si>
  <si>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</si>
  <si>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</si>
  <si>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</si>
  <si>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</si>
  <si>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</si>
  <si>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</si>
  <si>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</si>
  <si>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</si>
  <si>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</si>
  <si>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</si>
  <si>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</si>
  <si>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</si>
  <si>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</si>
  <si>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</si>
  <si>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</si>
  <si>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</si>
  <si>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</si>
  <si>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</si>
  <si>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</si>
  <si>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</si>
  <si>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</si>
  <si>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</si>
  <si>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</si>
  <si>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</si>
  <si>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</si>
  <si>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</si>
  <si>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</si>
  <si>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</si>
  <si>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</si>
  <si>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</si>
  <si>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</si>
  <si>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</si>
  <si>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</si>
  <si>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</si>
  <si>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</si>
  <si>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</si>
  <si>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</si>
  <si>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</si>
  <si>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</si>
  <si>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района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</si>
  <si>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</si>
  <si>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</si>
  <si>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</si>
  <si>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</si>
  <si>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</si>
  <si>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</si>
  <si>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</si>
  <si>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</si>
  <si>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</si>
  <si>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</si>
  <si>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</si>
  <si>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</si>
  <si>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</si>
  <si>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</si>
  <si>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</si>
  <si>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</si>
  <si>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</si>
  <si>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</si>
  <si>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</si>
  <si>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</si>
  <si>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</si>
  <si>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</si>
  <si>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</si>
  <si>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</si>
  <si>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</si>
  <si>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</si>
  <si>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</si>
  <si>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</si>
  <si>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</si>
  <si>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</si>
  <si>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</si>
  <si>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</si>
  <si>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</si>
  <si>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</si>
  <si>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</si>
  <si>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</si>
  <si>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</si>
  <si>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</si>
  <si>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</si>
  <si>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</si>
  <si>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</si>
  <si>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</si>
  <si>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</si>
  <si>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</si>
  <si>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</si>
  <si>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</si>
  <si>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</si>
  <si>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</si>
  <si>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</si>
  <si>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</si>
  <si>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</si>
  <si>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</si>
  <si>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</si>
  <si>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</si>
  <si>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</si>
  <si>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</si>
  <si>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</si>
  <si>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</si>
  <si>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</si>
  <si>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</si>
  <si>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</si>
  <si>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</si>
  <si>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</si>
  <si>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</si>
  <si>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</si>
  <si>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</si>
  <si>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</si>
  <si>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</si>
  <si>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</si>
  <si>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</si>
  <si>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</si>
  <si>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</si>
  <si>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</si>
  <si>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</si>
  <si>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</si>
  <si>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</si>
  <si>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</si>
  <si>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</si>
  <si>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</si>
  <si>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</si>
  <si>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</si>
  <si>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</si>
  <si>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</si>
  <si>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</si>
  <si>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</si>
  <si>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</si>
  <si>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</si>
  <si>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</si>
  <si>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</si>
  <si>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</si>
  <si>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</si>
  <si>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</si>
  <si>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МП"Устойчивое развитие сельских территорий"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</si>
  <si>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</si>
  <si>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</si>
  <si>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</si>
  <si>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</si>
  <si>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</si>
  <si>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</si>
  <si>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</si>
  <si>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</si>
  <si>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</si>
  <si>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</si>
  <si>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</si>
  <si>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</si>
  <si>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</si>
  <si>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</si>
  <si>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</si>
  <si>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</si>
  <si>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</si>
  <si>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</si>
  <si>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</si>
  <si>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</si>
  <si>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</si>
  <si>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</si>
  <si>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</si>
  <si>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</si>
  <si>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Капитальный ремонт и ремонт автомобильных дорог общего пользования населенных пунктов</t>
  </si>
  <si>
    <t>Субсидии из краевого бюджета на поддержку развития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</si>
  <si>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</si>
  <si>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</si>
  <si>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</si>
  <si>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</si>
  <si>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</si>
  <si>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</si>
  <si>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</si>
  <si>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</si>
  <si>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</si>
  <si>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Организация ритуальных услуг и содержание мест захоронения</t>
  </si>
  <si>
    <t>0501</t>
  </si>
  <si>
    <t>Содержание муниципального жилого фонда</t>
  </si>
  <si>
    <t>Жилищное хозяйство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</si>
  <si>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</si>
  <si>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</si>
  <si>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</si>
  <si>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</si>
  <si>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</si>
  <si>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</si>
  <si>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</si>
  <si>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</si>
  <si>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</si>
  <si>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</si>
  <si>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</si>
  <si>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</si>
  <si>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</si>
  <si>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</si>
  <si>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</si>
  <si>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</si>
  <si>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 "Молодежь ММР"</t>
  </si>
  <si>
    <t>МП"Юные таланты"</t>
  </si>
  <si>
    <t>МП"Обеспечение жилье молодых семей ММР"</t>
  </si>
  <si>
    <t>МП"Развитие физической культуры и спорта ММР "</t>
  </si>
  <si>
    <t>Иные выплаты населению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</si>
  <si>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</si>
  <si>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</si>
  <si>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</si>
  <si>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</si>
  <si>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</si>
  <si>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</si>
  <si>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</si>
  <si>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 xml:space="preserve">Противопожарная безопасность в бюджетных общеобразовательных муниципальных учреждениях </t>
  </si>
  <si>
    <t>Комплектование книжных фондов муниципальных библиотек</t>
  </si>
  <si>
    <t>Благоустройство пришкольных территорий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</si>
  <si>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</si>
  <si>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</si>
  <si>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</si>
  <si>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</si>
  <si>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</si>
  <si>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</si>
  <si>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</si>
  <si>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</si>
  <si>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</si>
  <si>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</si>
  <si>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</si>
  <si>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</si>
  <si>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</si>
  <si>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</si>
  <si>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</si>
  <si>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</si>
  <si>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</si>
  <si>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</si>
  <si>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</si>
  <si>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9990009000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</si>
  <si>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</si>
  <si>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</si>
  <si>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</si>
  <si>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</si>
  <si>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</si>
  <si>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</si>
  <si>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</si>
  <si>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</si>
  <si>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</si>
  <si>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</si>
  <si>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</si>
  <si>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</si>
  <si>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</si>
  <si>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</si>
  <si>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</si>
  <si>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</si>
  <si>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</si>
  <si>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</si>
  <si>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</si>
  <si>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</si>
  <si>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</si>
  <si>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9990003400</t>
  </si>
  <si>
    <t>0800000000</t>
  </si>
  <si>
    <t>0800000600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</si>
  <si>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</si>
  <si>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</si>
  <si>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</si>
  <si>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</si>
  <si>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</si>
  <si>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</si>
  <si>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</si>
  <si>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19000000600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</si>
  <si>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</si>
  <si>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</si>
  <si>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</si>
  <si>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</si>
  <si>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</si>
  <si>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</si>
  <si>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</si>
  <si>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99900009200</t>
  </si>
  <si>
    <t>0310000000</t>
  </si>
  <si>
    <t>0310001690</t>
  </si>
  <si>
    <t>0310092420</t>
  </si>
  <si>
    <t>0310093050</t>
  </si>
  <si>
    <t>0310093060</t>
  </si>
  <si>
    <t>0310092220</t>
  </si>
  <si>
    <t>0330000000</t>
  </si>
  <si>
    <t>0330001690</t>
  </si>
  <si>
    <t>0340041690</t>
  </si>
  <si>
    <t>0340071690</t>
  </si>
  <si>
    <t>0200000000</t>
  </si>
  <si>
    <t>0200001690</t>
  </si>
  <si>
    <t>0400000000</t>
  </si>
  <si>
    <t>0400000600</t>
  </si>
  <si>
    <t>0310020690</t>
  </si>
  <si>
    <t>0310021690</t>
  </si>
  <si>
    <t>0310093080</t>
  </si>
  <si>
    <t>0350093080</t>
  </si>
  <si>
    <t>0350000000</t>
  </si>
  <si>
    <t>0350000690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</si>
  <si>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</si>
  <si>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</si>
  <si>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</si>
  <si>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</si>
  <si>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</si>
  <si>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</si>
  <si>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</si>
  <si>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</si>
  <si>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</si>
  <si>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</si>
  <si>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</si>
  <si>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</si>
  <si>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</si>
  <si>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9990004910</t>
  </si>
  <si>
    <t>0100000000</t>
  </si>
  <si>
    <t>0900000000</t>
  </si>
  <si>
    <t>0900000640</t>
  </si>
  <si>
    <t>9990093090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</si>
  <si>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</si>
  <si>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</si>
  <si>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</si>
  <si>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</si>
  <si>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</si>
  <si>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</si>
  <si>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</si>
  <si>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</si>
  <si>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</si>
  <si>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</si>
  <si>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1620011690</t>
  </si>
  <si>
    <t>0310011690</t>
  </si>
  <si>
    <t>МП"Развитие Многофункционального центра предоставления государственных и муниципальных услуг населению ММР"</t>
  </si>
  <si>
    <t>0200011690</t>
  </si>
  <si>
    <t>0330011690</t>
  </si>
  <si>
    <t>2200092070</t>
  </si>
  <si>
    <t>2200000000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</si>
  <si>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</si>
  <si>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</si>
  <si>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</si>
  <si>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</si>
  <si>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</si>
  <si>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</si>
  <si>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853</t>
  </si>
  <si>
    <t>Уплата иных платежей</t>
  </si>
  <si>
    <t>Мероприятия районных казенных муниципальных учреждений по профилактике терроризма и противодействию экстремизму</t>
  </si>
  <si>
    <t>1800000610</t>
  </si>
  <si>
    <t>районного бюджета на 2017 год по разделам, подразделам, целевым статьям и видам расходов в соответствии с бюджетной классификацией РФ</t>
  </si>
  <si>
    <t>Закупка товаров, работ, услуг в целях капитального ремонта муниципального имущества</t>
  </si>
  <si>
    <t>243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</si>
  <si>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</si>
  <si>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</si>
  <si>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</si>
  <si>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</si>
  <si>
    <t>600</t>
  </si>
  <si>
    <t>МП"Развитие малоэтажного жилищного строительства на территории Михайловского муниципального района на 2016-2018 годы"</t>
  </si>
  <si>
    <t>Мероприятия районных бюджетных муниципальных учреждений по созданию доступной среды для инвалидов</t>
  </si>
  <si>
    <t>03100R5200</t>
  </si>
  <si>
    <t>"Приложение 10 к решению Думы</t>
  </si>
  <si>
    <t>№ 146 от 13.12.2016 г."</t>
  </si>
  <si>
    <t>Строительство (реконструкция) зданий муниципальных общеобразовательных организаций</t>
  </si>
  <si>
    <t>08000R0645</t>
  </si>
  <si>
    <t>08000L0645</t>
  </si>
  <si>
    <t>812</t>
  </si>
  <si>
    <t>22000S2070</t>
  </si>
  <si>
    <t>05000L0270</t>
  </si>
  <si>
    <t>01000L0200</t>
  </si>
  <si>
    <t>9990054850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</si>
  <si>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</si>
  <si>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</si>
  <si>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</si>
  <si>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03400L0270</t>
  </si>
  <si>
    <t>МП"Доступная среда для инвалидов Михайловского муницпального района на 2016-2018 годы "</t>
  </si>
  <si>
    <t>МП"Доступная среда для инвалидов ММР"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</si>
  <si>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 из средств федерального бюджета</t>
  </si>
  <si>
    <t>Приложение 4 к решению Думы</t>
  </si>
  <si>
    <t>района № 169  от 23.03.2016г.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</si>
</sst>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2" fillId="34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4" fontId="7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4" fontId="2" fillId="37" borderId="15" xfId="0" applyNumberFormat="1" applyFont="1" applyFill="1" applyBorder="1" applyAlignment="1">
      <alignment horizontal="center" vertical="center" shrinkToFit="1"/>
    </xf>
    <xf numFmtId="4" fontId="7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1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shrinkToFit="1"/>
    </xf>
    <xf numFmtId="168" fontId="7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7" fillId="35" borderId="15" xfId="0" applyNumberFormat="1" applyFont="1" applyFill="1" applyBorder="1" applyAlignment="1">
      <alignment horizontal="center" vertical="center" shrinkToFit="1"/>
    </xf>
    <xf numFmtId="49" fontId="2" fillId="34" borderId="15" xfId="0" applyNumberFormat="1" applyFont="1" applyFill="1" applyBorder="1" applyAlignment="1">
      <alignment horizontal="center" vertical="center" shrinkToFit="1"/>
    </xf>
    <xf numFmtId="4" fontId="12" fillId="0" borderId="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49" fontId="2" fillId="36" borderId="15" xfId="0" applyNumberFormat="1" applyFont="1" applyFill="1" applyBorder="1" applyAlignment="1">
      <alignment horizontal="center" vertical="center" shrinkToFit="1"/>
    </xf>
    <xf numFmtId="0" fontId="2" fillId="38" borderId="12" xfId="0" applyFont="1" applyFill="1" applyBorder="1" applyAlignment="1">
      <alignment vertical="top" wrapText="1"/>
    </xf>
    <xf numFmtId="49" fontId="2" fillId="38" borderId="15" xfId="0" applyNumberFormat="1" applyFont="1" applyFill="1" applyBorder="1" applyAlignment="1">
      <alignment horizontal="center" vertical="center" shrinkToFit="1"/>
    </xf>
    <xf numFmtId="4" fontId="2" fillId="38" borderId="13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0" fontId="7" fillId="38" borderId="10" xfId="0" applyFont="1" applyFill="1" applyBorder="1" applyAlignment="1">
      <alignment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2" fillId="36" borderId="14" xfId="0" applyFont="1" applyFill="1" applyBorder="1" applyAlignment="1">
      <alignment horizontal="left" vertical="top" wrapText="1"/>
    </xf>
    <xf numFmtId="0" fontId="2" fillId="38" borderId="14" xfId="0" applyFont="1" applyFill="1" applyBorder="1" applyAlignment="1">
      <alignment vertical="top" wrapText="1"/>
    </xf>
    <xf numFmtId="0" fontId="7" fillId="38" borderId="10" xfId="0" applyFont="1" applyFill="1" applyBorder="1" applyAlignment="1">
      <alignment horizontal="left" vertical="top" wrapText="1"/>
    </xf>
    <xf numFmtId="49" fontId="7" fillId="38" borderId="10" xfId="0" applyNumberFormat="1" applyFont="1" applyFill="1" applyBorder="1" applyAlignment="1">
      <alignment horizontal="center" vertical="center" shrinkToFit="1"/>
    </xf>
    <xf numFmtId="4" fontId="7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4" xfId="0" applyFont="1" applyFill="1" applyBorder="1" applyAlignment="1">
      <alignment vertical="top" wrapTex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vertical="top" wrapText="1"/>
    </xf>
    <xf numFmtId="49" fontId="2" fillId="35" borderId="15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4" xfId="0" applyFont="1" applyFill="1" applyBorder="1" applyAlignment="1">
      <alignment horizontal="left" vertical="top" wrapText="1"/>
    </xf>
    <xf numFmtId="0" fontId="2" fillId="35" borderId="14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169" fontId="5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5" fillId="36" borderId="11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13" fillId="38" borderId="0" xfId="0" applyFont="1" applyFill="1" applyAlignment="1">
      <alignment wrapText="1"/>
    </xf>
    <xf numFmtId="169" fontId="7" fillId="35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69" fontId="7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70" fontId="7" fillId="35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7" fillId="38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93"/>
  <sheetViews>
    <sheetView showGridLines="0" tabSelected="1" zoomScale="115" zoomScaleNormal="115" zoomScalePageLayoutView="0" workbookViewId="0" topLeftCell="A1">
      <selection activeCell="B5" sqref="B5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16384" width="9.125" style="2" customWidth="1"/>
  </cols>
  <sheetData>
    <row r="2" spans="2:6" ht="12.75">
      <c r="B2" s="102" t="s">
        <v>407</v>
      </c>
      <c r="C2" s="102"/>
      <c r="D2" s="102"/>
      <c r="E2" s="102"/>
      <c r="F2" s="102"/>
    </row>
    <row r="3" spans="2:6" ht="12.75">
      <c r="B3" s="102" t="s">
        <v>91</v>
      </c>
      <c r="C3" s="102"/>
      <c r="D3" s="102"/>
      <c r="E3" s="102"/>
      <c r="F3" s="102"/>
    </row>
    <row r="4" spans="2:6" ht="12.75">
      <c r="B4" s="102" t="s">
        <v>408</v>
      </c>
      <c r="C4" s="102"/>
      <c r="D4" s="102"/>
      <c r="E4" s="102"/>
      <c r="F4" s="102"/>
    </row>
    <row r="6" spans="2:23" ht="12.75">
      <c r="B6" s="102" t="s">
        <v>390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</row>
    <row r="7" spans="2:23" ht="18.75" customHeight="1">
      <c r="B7" s="103" t="s">
        <v>91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</row>
    <row r="8" spans="2:22" ht="12.75">
      <c r="B8" s="2" t="s">
        <v>90</v>
      </c>
      <c r="C8" s="102" t="s">
        <v>391</v>
      </c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</row>
    <row r="10" spans="1:22" ht="30.75" customHeight="1">
      <c r="A10" s="104" t="s">
        <v>47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</row>
    <row r="11" spans="1:22" ht="57" customHeight="1">
      <c r="A11" s="108" t="s">
        <v>379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</row>
    <row r="12" spans="1:22" ht="15.75">
      <c r="A12" s="107" t="s">
        <v>65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</row>
    <row r="13" spans="1:22" ht="30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25</v>
      </c>
      <c r="G13" s="4" t="s">
        <v>25</v>
      </c>
      <c r="H13" s="4" t="s">
        <v>25</v>
      </c>
      <c r="I13" s="4" t="s">
        <v>25</v>
      </c>
      <c r="J13" s="4" t="s">
        <v>25</v>
      </c>
      <c r="K13" s="4" t="s">
        <v>25</v>
      </c>
      <c r="L13" s="4" t="s">
        <v>25</v>
      </c>
      <c r="M13" s="4" t="s">
        <v>25</v>
      </c>
      <c r="N13" s="4" t="s">
        <v>25</v>
      </c>
      <c r="O13" s="4" t="s">
        <v>25</v>
      </c>
      <c r="P13" s="4" t="s">
        <v>25</v>
      </c>
      <c r="Q13" s="4" t="s">
        <v>25</v>
      </c>
      <c r="R13" s="4" t="s">
        <v>25</v>
      </c>
      <c r="S13" s="4" t="s">
        <v>25</v>
      </c>
      <c r="T13" s="4" t="s">
        <v>25</v>
      </c>
      <c r="U13" s="4" t="s">
        <v>25</v>
      </c>
      <c r="V13" s="4" t="s">
        <v>25</v>
      </c>
    </row>
    <row r="14" spans="1:22" ht="18.75" customHeight="1" outlineLevel="2">
      <c r="A14" s="16" t="s">
        <v>61</v>
      </c>
      <c r="B14" s="17" t="s">
        <v>60</v>
      </c>
      <c r="C14" s="17" t="s">
        <v>262</v>
      </c>
      <c r="D14" s="17" t="s">
        <v>5</v>
      </c>
      <c r="E14" s="17"/>
      <c r="F14" s="85">
        <f>F15+F23+F48+F69+F83+F88+F63+F77</f>
        <v>69746.83015000001</v>
      </c>
      <c r="G14" s="18" t="e">
        <f>G15+G23+G48+#REF!+G69+#REF!+G83+G88+#REF!</f>
        <v>#REF!</v>
      </c>
      <c r="H14" s="18" t="e">
        <f>H15+H23+H48+#REF!+H69+#REF!+H83+H88+#REF!</f>
        <v>#REF!</v>
      </c>
      <c r="I14" s="18" t="e">
        <f>I15+I23+I48+#REF!+I69+#REF!+I83+I88+#REF!</f>
        <v>#REF!</v>
      </c>
      <c r="J14" s="18" t="e">
        <f>J15+J23+J48+#REF!+J69+#REF!+J83+J88+#REF!</f>
        <v>#REF!</v>
      </c>
      <c r="K14" s="18" t="e">
        <f>K15+K23+K48+#REF!+K69+#REF!+K83+K88+#REF!</f>
        <v>#REF!</v>
      </c>
      <c r="L14" s="18" t="e">
        <f>L15+L23+L48+#REF!+L69+#REF!+L83+L88+#REF!</f>
        <v>#REF!</v>
      </c>
      <c r="M14" s="18" t="e">
        <f>M15+M23+M48+#REF!+M69+#REF!+M83+M88+#REF!</f>
        <v>#REF!</v>
      </c>
      <c r="N14" s="18" t="e">
        <f>N15+N23+N48+#REF!+N69+#REF!+N83+N88+#REF!</f>
        <v>#REF!</v>
      </c>
      <c r="O14" s="18" t="e">
        <f>O15+O23+O48+#REF!+O69+#REF!+O83+O88+#REF!</f>
        <v>#REF!</v>
      </c>
      <c r="P14" s="18" t="e">
        <f>P15+P23+P48+#REF!+P69+#REF!+P83+P88+#REF!</f>
        <v>#REF!</v>
      </c>
      <c r="Q14" s="18" t="e">
        <f>Q15+Q23+Q48+#REF!+Q69+#REF!+Q83+Q88+#REF!</f>
        <v>#REF!</v>
      </c>
      <c r="R14" s="18" t="e">
        <f>R15+R23+R48+#REF!+R69+#REF!+R83+R88+#REF!</f>
        <v>#REF!</v>
      </c>
      <c r="S14" s="18" t="e">
        <f>S15+S23+S48+#REF!+S69+#REF!+S83+S88+#REF!</f>
        <v>#REF!</v>
      </c>
      <c r="T14" s="18" t="e">
        <f>T15+T23+T48+#REF!+T69+#REF!+T83+T88+#REF!</f>
        <v>#REF!</v>
      </c>
      <c r="U14" s="18" t="e">
        <f>U15+U23+U48+#REF!+U69+#REF!+U83+U88+#REF!</f>
        <v>#REF!</v>
      </c>
      <c r="V14" s="18" t="e">
        <f>V15+V23+V48+#REF!+V69+#REF!+V83+V88+#REF!</f>
        <v>#REF!</v>
      </c>
    </row>
    <row r="15" spans="1:22" s="31" customFormat="1" ht="33" customHeight="1" outlineLevel="3">
      <c r="A15" s="27" t="s">
        <v>26</v>
      </c>
      <c r="B15" s="29" t="s">
        <v>6</v>
      </c>
      <c r="C15" s="29" t="s">
        <v>262</v>
      </c>
      <c r="D15" s="29" t="s">
        <v>5</v>
      </c>
      <c r="E15" s="29"/>
      <c r="F15" s="30">
        <f>F16</f>
        <v>1621.3</v>
      </c>
      <c r="G15" s="30">
        <f aca="true" t="shared" si="0" ref="G15:V15">G16</f>
        <v>1204.8</v>
      </c>
      <c r="H15" s="30">
        <f t="shared" si="0"/>
        <v>1204.8</v>
      </c>
      <c r="I15" s="30">
        <f t="shared" si="0"/>
        <v>1204.8</v>
      </c>
      <c r="J15" s="30">
        <f t="shared" si="0"/>
        <v>1204.8</v>
      </c>
      <c r="K15" s="30">
        <f t="shared" si="0"/>
        <v>1204.8</v>
      </c>
      <c r="L15" s="30">
        <f t="shared" si="0"/>
        <v>1204.8</v>
      </c>
      <c r="M15" s="30">
        <f t="shared" si="0"/>
        <v>1204.8</v>
      </c>
      <c r="N15" s="30">
        <f t="shared" si="0"/>
        <v>1204.8</v>
      </c>
      <c r="O15" s="30">
        <f t="shared" si="0"/>
        <v>1204.8</v>
      </c>
      <c r="P15" s="30">
        <f t="shared" si="0"/>
        <v>1204.8</v>
      </c>
      <c r="Q15" s="30">
        <f t="shared" si="0"/>
        <v>1204.8</v>
      </c>
      <c r="R15" s="30">
        <f t="shared" si="0"/>
        <v>1204.8</v>
      </c>
      <c r="S15" s="30">
        <f t="shared" si="0"/>
        <v>1204.8</v>
      </c>
      <c r="T15" s="30">
        <f t="shared" si="0"/>
        <v>1204.8</v>
      </c>
      <c r="U15" s="30">
        <f t="shared" si="0"/>
        <v>1204.8</v>
      </c>
      <c r="V15" s="30">
        <f t="shared" si="0"/>
        <v>1204.8</v>
      </c>
    </row>
    <row r="16" spans="1:22" ht="34.5" customHeight="1" outlineLevel="3">
      <c r="A16" s="22" t="s">
        <v>137</v>
      </c>
      <c r="B16" s="12" t="s">
        <v>6</v>
      </c>
      <c r="C16" s="12" t="s">
        <v>263</v>
      </c>
      <c r="D16" s="12" t="s">
        <v>5</v>
      </c>
      <c r="E16" s="12"/>
      <c r="F16" s="13">
        <f>F17</f>
        <v>1621.3</v>
      </c>
      <c r="G16" s="13">
        <f aca="true" t="shared" si="1" ref="G16:V16">G18</f>
        <v>1204.8</v>
      </c>
      <c r="H16" s="13">
        <f t="shared" si="1"/>
        <v>1204.8</v>
      </c>
      <c r="I16" s="13">
        <f t="shared" si="1"/>
        <v>1204.8</v>
      </c>
      <c r="J16" s="13">
        <f t="shared" si="1"/>
        <v>1204.8</v>
      </c>
      <c r="K16" s="13">
        <f t="shared" si="1"/>
        <v>1204.8</v>
      </c>
      <c r="L16" s="13">
        <f t="shared" si="1"/>
        <v>1204.8</v>
      </c>
      <c r="M16" s="13">
        <f t="shared" si="1"/>
        <v>1204.8</v>
      </c>
      <c r="N16" s="13">
        <f t="shared" si="1"/>
        <v>1204.8</v>
      </c>
      <c r="O16" s="13">
        <f t="shared" si="1"/>
        <v>1204.8</v>
      </c>
      <c r="P16" s="13">
        <f t="shared" si="1"/>
        <v>1204.8</v>
      </c>
      <c r="Q16" s="13">
        <f t="shared" si="1"/>
        <v>1204.8</v>
      </c>
      <c r="R16" s="13">
        <f t="shared" si="1"/>
        <v>1204.8</v>
      </c>
      <c r="S16" s="13">
        <f t="shared" si="1"/>
        <v>1204.8</v>
      </c>
      <c r="T16" s="13">
        <f t="shared" si="1"/>
        <v>1204.8</v>
      </c>
      <c r="U16" s="13">
        <f t="shared" si="1"/>
        <v>1204.8</v>
      </c>
      <c r="V16" s="13">
        <f t="shared" si="1"/>
        <v>1204.8</v>
      </c>
    </row>
    <row r="17" spans="1:22" ht="35.25" customHeight="1" outlineLevel="3">
      <c r="A17" s="22" t="s">
        <v>139</v>
      </c>
      <c r="B17" s="12" t="s">
        <v>6</v>
      </c>
      <c r="C17" s="12" t="s">
        <v>264</v>
      </c>
      <c r="D17" s="12" t="s">
        <v>5</v>
      </c>
      <c r="E17" s="12"/>
      <c r="F17" s="13">
        <f>F18</f>
        <v>1621.3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5.75" outlineLevel="4">
      <c r="A18" s="54" t="s">
        <v>138</v>
      </c>
      <c r="B18" s="19" t="s">
        <v>6</v>
      </c>
      <c r="C18" s="19" t="s">
        <v>265</v>
      </c>
      <c r="D18" s="19" t="s">
        <v>5</v>
      </c>
      <c r="E18" s="19"/>
      <c r="F18" s="20">
        <f>F19</f>
        <v>1621.3</v>
      </c>
      <c r="G18" s="7">
        <f aca="true" t="shared" si="2" ref="G18:V18">G20</f>
        <v>1204.8</v>
      </c>
      <c r="H18" s="7">
        <f t="shared" si="2"/>
        <v>1204.8</v>
      </c>
      <c r="I18" s="7">
        <f t="shared" si="2"/>
        <v>1204.8</v>
      </c>
      <c r="J18" s="7">
        <f t="shared" si="2"/>
        <v>1204.8</v>
      </c>
      <c r="K18" s="7">
        <f t="shared" si="2"/>
        <v>1204.8</v>
      </c>
      <c r="L18" s="7">
        <f t="shared" si="2"/>
        <v>1204.8</v>
      </c>
      <c r="M18" s="7">
        <f t="shared" si="2"/>
        <v>1204.8</v>
      </c>
      <c r="N18" s="7">
        <f t="shared" si="2"/>
        <v>1204.8</v>
      </c>
      <c r="O18" s="7">
        <f t="shared" si="2"/>
        <v>1204.8</v>
      </c>
      <c r="P18" s="7">
        <f t="shared" si="2"/>
        <v>1204.8</v>
      </c>
      <c r="Q18" s="7">
        <f t="shared" si="2"/>
        <v>1204.8</v>
      </c>
      <c r="R18" s="7">
        <f t="shared" si="2"/>
        <v>1204.8</v>
      </c>
      <c r="S18" s="7">
        <f t="shared" si="2"/>
        <v>1204.8</v>
      </c>
      <c r="T18" s="7">
        <f t="shared" si="2"/>
        <v>1204.8</v>
      </c>
      <c r="U18" s="7">
        <f t="shared" si="2"/>
        <v>1204.8</v>
      </c>
      <c r="V18" s="7">
        <f t="shared" si="2"/>
        <v>1204.8</v>
      </c>
    </row>
    <row r="19" spans="1:22" ht="31.5" outlineLevel="4">
      <c r="A19" s="5" t="s">
        <v>95</v>
      </c>
      <c r="B19" s="6" t="s">
        <v>6</v>
      </c>
      <c r="C19" s="6" t="s">
        <v>265</v>
      </c>
      <c r="D19" s="6" t="s">
        <v>94</v>
      </c>
      <c r="E19" s="6"/>
      <c r="F19" s="7">
        <f>F20+F21+F22</f>
        <v>1621.3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17.25" customHeight="1" outlineLevel="5">
      <c r="A20" s="51" t="s">
        <v>255</v>
      </c>
      <c r="B20" s="52" t="s">
        <v>6</v>
      </c>
      <c r="C20" s="52" t="s">
        <v>265</v>
      </c>
      <c r="D20" s="52" t="s">
        <v>92</v>
      </c>
      <c r="E20" s="52"/>
      <c r="F20" s="53">
        <v>1320.3</v>
      </c>
      <c r="G20" s="7">
        <v>1204.8</v>
      </c>
      <c r="H20" s="7">
        <v>1204.8</v>
      </c>
      <c r="I20" s="7">
        <v>1204.8</v>
      </c>
      <c r="J20" s="7">
        <v>1204.8</v>
      </c>
      <c r="K20" s="7">
        <v>1204.8</v>
      </c>
      <c r="L20" s="7">
        <v>1204.8</v>
      </c>
      <c r="M20" s="7">
        <v>1204.8</v>
      </c>
      <c r="N20" s="7">
        <v>1204.8</v>
      </c>
      <c r="O20" s="7">
        <v>1204.8</v>
      </c>
      <c r="P20" s="7">
        <v>1204.8</v>
      </c>
      <c r="Q20" s="7">
        <v>1204.8</v>
      </c>
      <c r="R20" s="7">
        <v>1204.8</v>
      </c>
      <c r="S20" s="7">
        <v>1204.8</v>
      </c>
      <c r="T20" s="7">
        <v>1204.8</v>
      </c>
      <c r="U20" s="7">
        <v>1204.8</v>
      </c>
      <c r="V20" s="7">
        <v>1204.8</v>
      </c>
    </row>
    <row r="21" spans="1:22" ht="34.5" customHeight="1" outlineLevel="5">
      <c r="A21" s="51" t="s">
        <v>260</v>
      </c>
      <c r="B21" s="52" t="s">
        <v>6</v>
      </c>
      <c r="C21" s="52" t="s">
        <v>265</v>
      </c>
      <c r="D21" s="52" t="s">
        <v>93</v>
      </c>
      <c r="E21" s="52"/>
      <c r="F21" s="53">
        <v>1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50.25" customHeight="1" outlineLevel="5">
      <c r="A22" s="51" t="s">
        <v>256</v>
      </c>
      <c r="B22" s="52" t="s">
        <v>6</v>
      </c>
      <c r="C22" s="52" t="s">
        <v>265</v>
      </c>
      <c r="D22" s="52" t="s">
        <v>257</v>
      </c>
      <c r="E22" s="52"/>
      <c r="F22" s="53">
        <v>300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47.25" customHeight="1" outlineLevel="6">
      <c r="A23" s="8" t="s">
        <v>27</v>
      </c>
      <c r="B23" s="9" t="s">
        <v>19</v>
      </c>
      <c r="C23" s="9" t="s">
        <v>262</v>
      </c>
      <c r="D23" s="9" t="s">
        <v>5</v>
      </c>
      <c r="E23" s="9"/>
      <c r="F23" s="86">
        <f>F24</f>
        <v>3163.3</v>
      </c>
      <c r="G23" s="10" t="e">
        <f aca="true" t="shared" si="3" ref="G23:V23">G24</f>
        <v>#REF!</v>
      </c>
      <c r="H23" s="10" t="e">
        <f t="shared" si="3"/>
        <v>#REF!</v>
      </c>
      <c r="I23" s="10" t="e">
        <f t="shared" si="3"/>
        <v>#REF!</v>
      </c>
      <c r="J23" s="10" t="e">
        <f t="shared" si="3"/>
        <v>#REF!</v>
      </c>
      <c r="K23" s="10" t="e">
        <f t="shared" si="3"/>
        <v>#REF!</v>
      </c>
      <c r="L23" s="10" t="e">
        <f t="shared" si="3"/>
        <v>#REF!</v>
      </c>
      <c r="M23" s="10" t="e">
        <f t="shared" si="3"/>
        <v>#REF!</v>
      </c>
      <c r="N23" s="10" t="e">
        <f t="shared" si="3"/>
        <v>#REF!</v>
      </c>
      <c r="O23" s="10" t="e">
        <f t="shared" si="3"/>
        <v>#REF!</v>
      </c>
      <c r="P23" s="10" t="e">
        <f t="shared" si="3"/>
        <v>#REF!</v>
      </c>
      <c r="Q23" s="10" t="e">
        <f t="shared" si="3"/>
        <v>#REF!</v>
      </c>
      <c r="R23" s="10" t="e">
        <f t="shared" si="3"/>
        <v>#REF!</v>
      </c>
      <c r="S23" s="10" t="e">
        <f t="shared" si="3"/>
        <v>#REF!</v>
      </c>
      <c r="T23" s="10" t="e">
        <f t="shared" si="3"/>
        <v>#REF!</v>
      </c>
      <c r="U23" s="10" t="e">
        <f t="shared" si="3"/>
        <v>#REF!</v>
      </c>
      <c r="V23" s="10" t="e">
        <f t="shared" si="3"/>
        <v>#REF!</v>
      </c>
    </row>
    <row r="24" spans="1:22" s="28" customFormat="1" ht="33" customHeight="1" outlineLevel="6">
      <c r="A24" s="22" t="s">
        <v>137</v>
      </c>
      <c r="B24" s="12" t="s">
        <v>19</v>
      </c>
      <c r="C24" s="12" t="s">
        <v>263</v>
      </c>
      <c r="D24" s="12" t="s">
        <v>5</v>
      </c>
      <c r="E24" s="12"/>
      <c r="F24" s="92">
        <f>F25</f>
        <v>3163.3</v>
      </c>
      <c r="G24" s="13" t="e">
        <f>G26+#REF!+G40</f>
        <v>#REF!</v>
      </c>
      <c r="H24" s="13" t="e">
        <f>H26+#REF!+H40</f>
        <v>#REF!</v>
      </c>
      <c r="I24" s="13" t="e">
        <f>I26+#REF!+I40</f>
        <v>#REF!</v>
      </c>
      <c r="J24" s="13" t="e">
        <f>J26+#REF!+J40</f>
        <v>#REF!</v>
      </c>
      <c r="K24" s="13" t="e">
        <f>K26+#REF!+K40</f>
        <v>#REF!</v>
      </c>
      <c r="L24" s="13" t="e">
        <f>L26+#REF!+L40</f>
        <v>#REF!</v>
      </c>
      <c r="M24" s="13" t="e">
        <f>M26+#REF!+M40</f>
        <v>#REF!</v>
      </c>
      <c r="N24" s="13" t="e">
        <f>N26+#REF!+N40</f>
        <v>#REF!</v>
      </c>
      <c r="O24" s="13" t="e">
        <f>O26+#REF!+O40</f>
        <v>#REF!</v>
      </c>
      <c r="P24" s="13" t="e">
        <f>P26+#REF!+P40</f>
        <v>#REF!</v>
      </c>
      <c r="Q24" s="13" t="e">
        <f>Q26+#REF!+Q40</f>
        <v>#REF!</v>
      </c>
      <c r="R24" s="13" t="e">
        <f>R26+#REF!+R40</f>
        <v>#REF!</v>
      </c>
      <c r="S24" s="13" t="e">
        <f>S26+#REF!+S40</f>
        <v>#REF!</v>
      </c>
      <c r="T24" s="13" t="e">
        <f>T26+#REF!+T40</f>
        <v>#REF!</v>
      </c>
      <c r="U24" s="13" t="e">
        <f>U26+#REF!+U40</f>
        <v>#REF!</v>
      </c>
      <c r="V24" s="13" t="e">
        <f>V26+#REF!+V40</f>
        <v>#REF!</v>
      </c>
    </row>
    <row r="25" spans="1:22" s="28" customFormat="1" ht="36" customHeight="1" outlineLevel="6">
      <c r="A25" s="22" t="s">
        <v>139</v>
      </c>
      <c r="B25" s="12" t="s">
        <v>19</v>
      </c>
      <c r="C25" s="12" t="s">
        <v>264</v>
      </c>
      <c r="D25" s="12" t="s">
        <v>5</v>
      </c>
      <c r="E25" s="12"/>
      <c r="F25" s="92">
        <f>F26+F40+F46</f>
        <v>3163.3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s="28" customFormat="1" ht="47.25" outlineLevel="6">
      <c r="A26" s="55" t="s">
        <v>204</v>
      </c>
      <c r="B26" s="19" t="s">
        <v>19</v>
      </c>
      <c r="C26" s="19" t="s">
        <v>266</v>
      </c>
      <c r="D26" s="19" t="s">
        <v>5</v>
      </c>
      <c r="E26" s="19"/>
      <c r="F26" s="88">
        <f>F27+F31+F37+F34</f>
        <v>1699</v>
      </c>
      <c r="G26" s="7">
        <f aca="true" t="shared" si="4" ref="G26:V26">G29</f>
        <v>2414.5</v>
      </c>
      <c r="H26" s="7">
        <f t="shared" si="4"/>
        <v>2414.5</v>
      </c>
      <c r="I26" s="7">
        <f t="shared" si="4"/>
        <v>2414.5</v>
      </c>
      <c r="J26" s="7">
        <f t="shared" si="4"/>
        <v>2414.5</v>
      </c>
      <c r="K26" s="7">
        <f t="shared" si="4"/>
        <v>2414.5</v>
      </c>
      <c r="L26" s="7">
        <f t="shared" si="4"/>
        <v>2414.5</v>
      </c>
      <c r="M26" s="7">
        <f t="shared" si="4"/>
        <v>2414.5</v>
      </c>
      <c r="N26" s="7">
        <f t="shared" si="4"/>
        <v>2414.5</v>
      </c>
      <c r="O26" s="7">
        <f t="shared" si="4"/>
        <v>2414.5</v>
      </c>
      <c r="P26" s="7">
        <f t="shared" si="4"/>
        <v>2414.5</v>
      </c>
      <c r="Q26" s="7">
        <f t="shared" si="4"/>
        <v>2414.5</v>
      </c>
      <c r="R26" s="7">
        <f t="shared" si="4"/>
        <v>2414.5</v>
      </c>
      <c r="S26" s="7">
        <f t="shared" si="4"/>
        <v>2414.5</v>
      </c>
      <c r="T26" s="7">
        <f t="shared" si="4"/>
        <v>2414.5</v>
      </c>
      <c r="U26" s="7">
        <f t="shared" si="4"/>
        <v>2414.5</v>
      </c>
      <c r="V26" s="7">
        <f t="shared" si="4"/>
        <v>2414.5</v>
      </c>
    </row>
    <row r="27" spans="1:22" s="28" customFormat="1" ht="31.5" outlineLevel="6">
      <c r="A27" s="5" t="s">
        <v>95</v>
      </c>
      <c r="B27" s="6" t="s">
        <v>19</v>
      </c>
      <c r="C27" s="6" t="s">
        <v>266</v>
      </c>
      <c r="D27" s="6" t="s">
        <v>94</v>
      </c>
      <c r="E27" s="6"/>
      <c r="F27" s="89">
        <f>F28+F29+F30</f>
        <v>1594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28" customFormat="1" ht="31.5" outlineLevel="6">
      <c r="A28" s="51" t="s">
        <v>255</v>
      </c>
      <c r="B28" s="52" t="s">
        <v>19</v>
      </c>
      <c r="C28" s="52" t="s">
        <v>266</v>
      </c>
      <c r="D28" s="52" t="s">
        <v>92</v>
      </c>
      <c r="E28" s="52"/>
      <c r="F28" s="90">
        <v>1220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28" customFormat="1" ht="31.5" outlineLevel="6">
      <c r="A29" s="51" t="s">
        <v>260</v>
      </c>
      <c r="B29" s="52" t="s">
        <v>19</v>
      </c>
      <c r="C29" s="52" t="s">
        <v>266</v>
      </c>
      <c r="D29" s="52" t="s">
        <v>93</v>
      </c>
      <c r="E29" s="52"/>
      <c r="F29" s="90">
        <v>5</v>
      </c>
      <c r="G29" s="7">
        <v>2414.5</v>
      </c>
      <c r="H29" s="7">
        <v>2414.5</v>
      </c>
      <c r="I29" s="7">
        <v>2414.5</v>
      </c>
      <c r="J29" s="7">
        <v>2414.5</v>
      </c>
      <c r="K29" s="7">
        <v>2414.5</v>
      </c>
      <c r="L29" s="7">
        <v>2414.5</v>
      </c>
      <c r="M29" s="7">
        <v>2414.5</v>
      </c>
      <c r="N29" s="7">
        <v>2414.5</v>
      </c>
      <c r="O29" s="7">
        <v>2414.5</v>
      </c>
      <c r="P29" s="7">
        <v>2414.5</v>
      </c>
      <c r="Q29" s="7">
        <v>2414.5</v>
      </c>
      <c r="R29" s="7">
        <v>2414.5</v>
      </c>
      <c r="S29" s="7">
        <v>2414.5</v>
      </c>
      <c r="T29" s="7">
        <v>2414.5</v>
      </c>
      <c r="U29" s="7">
        <v>2414.5</v>
      </c>
      <c r="V29" s="7">
        <v>2414.5</v>
      </c>
    </row>
    <row r="30" spans="1:22" s="28" customFormat="1" ht="47.25" outlineLevel="6">
      <c r="A30" s="51" t="s">
        <v>256</v>
      </c>
      <c r="B30" s="52" t="s">
        <v>19</v>
      </c>
      <c r="C30" s="52" t="s">
        <v>266</v>
      </c>
      <c r="D30" s="52" t="s">
        <v>257</v>
      </c>
      <c r="E30" s="52"/>
      <c r="F30" s="90">
        <v>369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28" customFormat="1" ht="20.25" customHeight="1" outlineLevel="6">
      <c r="A31" s="5" t="s">
        <v>96</v>
      </c>
      <c r="B31" s="6" t="s">
        <v>19</v>
      </c>
      <c r="C31" s="6" t="s">
        <v>266</v>
      </c>
      <c r="D31" s="6" t="s">
        <v>97</v>
      </c>
      <c r="E31" s="6"/>
      <c r="F31" s="89">
        <f>F32+F33</f>
        <v>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28" customFormat="1" ht="31.5" outlineLevel="6">
      <c r="A32" s="51" t="s">
        <v>98</v>
      </c>
      <c r="B32" s="52" t="s">
        <v>19</v>
      </c>
      <c r="C32" s="52" t="s">
        <v>266</v>
      </c>
      <c r="D32" s="52" t="s">
        <v>99</v>
      </c>
      <c r="E32" s="52"/>
      <c r="F32" s="90">
        <v>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28" customFormat="1" ht="31.5" outlineLevel="6">
      <c r="A33" s="51" t="s">
        <v>100</v>
      </c>
      <c r="B33" s="52" t="s">
        <v>19</v>
      </c>
      <c r="C33" s="52" t="s">
        <v>266</v>
      </c>
      <c r="D33" s="52" t="s">
        <v>101</v>
      </c>
      <c r="E33" s="52"/>
      <c r="F33" s="90">
        <v>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26" customFormat="1" ht="15.75" outlineLevel="6">
      <c r="A34" s="5" t="s">
        <v>369</v>
      </c>
      <c r="B34" s="6" t="s">
        <v>19</v>
      </c>
      <c r="C34" s="6" t="s">
        <v>266</v>
      </c>
      <c r="D34" s="6" t="s">
        <v>370</v>
      </c>
      <c r="E34" s="6"/>
      <c r="F34" s="89">
        <f>F35+F36</f>
        <v>100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26" customFormat="1" ht="15.75" outlineLevel="6">
      <c r="A35" s="51" t="s">
        <v>371</v>
      </c>
      <c r="B35" s="52" t="s">
        <v>19</v>
      </c>
      <c r="C35" s="52" t="s">
        <v>266</v>
      </c>
      <c r="D35" s="52" t="s">
        <v>372</v>
      </c>
      <c r="E35" s="52"/>
      <c r="F35" s="90">
        <v>100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26" customFormat="1" ht="15.75" outlineLevel="6">
      <c r="A36" s="51" t="s">
        <v>243</v>
      </c>
      <c r="B36" s="52" t="s">
        <v>19</v>
      </c>
      <c r="C36" s="52" t="s">
        <v>266</v>
      </c>
      <c r="D36" s="52" t="s">
        <v>225</v>
      </c>
      <c r="E36" s="52"/>
      <c r="F36" s="90">
        <v>0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28" customFormat="1" ht="15.75" outlineLevel="6">
      <c r="A37" s="5" t="s">
        <v>102</v>
      </c>
      <c r="B37" s="6" t="s">
        <v>19</v>
      </c>
      <c r="C37" s="6" t="s">
        <v>266</v>
      </c>
      <c r="D37" s="6" t="s">
        <v>103</v>
      </c>
      <c r="E37" s="6"/>
      <c r="F37" s="89">
        <f>F38+F39</f>
        <v>5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s="28" customFormat="1" ht="21.75" customHeight="1" outlineLevel="6">
      <c r="A38" s="51" t="s">
        <v>104</v>
      </c>
      <c r="B38" s="52" t="s">
        <v>19</v>
      </c>
      <c r="C38" s="52" t="s">
        <v>266</v>
      </c>
      <c r="D38" s="52" t="s">
        <v>106</v>
      </c>
      <c r="E38" s="52"/>
      <c r="F38" s="90">
        <v>0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s="28" customFormat="1" ht="15.75" outlineLevel="6">
      <c r="A39" s="51" t="s">
        <v>105</v>
      </c>
      <c r="B39" s="52" t="s">
        <v>19</v>
      </c>
      <c r="C39" s="52" t="s">
        <v>266</v>
      </c>
      <c r="D39" s="52" t="s">
        <v>107</v>
      </c>
      <c r="E39" s="52"/>
      <c r="F39" s="90">
        <v>5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s="26" customFormat="1" ht="31.5" customHeight="1" outlineLevel="6">
      <c r="A40" s="54" t="s">
        <v>205</v>
      </c>
      <c r="B40" s="19" t="s">
        <v>19</v>
      </c>
      <c r="C40" s="19" t="s">
        <v>267</v>
      </c>
      <c r="D40" s="19" t="s">
        <v>5</v>
      </c>
      <c r="E40" s="19"/>
      <c r="F40" s="88">
        <f>F41+F46</f>
        <v>1464.3</v>
      </c>
      <c r="G40" s="7">
        <f aca="true" t="shared" si="5" ref="G40:V40">G41</f>
        <v>96</v>
      </c>
      <c r="H40" s="7">
        <f t="shared" si="5"/>
        <v>96</v>
      </c>
      <c r="I40" s="7">
        <f t="shared" si="5"/>
        <v>96</v>
      </c>
      <c r="J40" s="7">
        <f t="shared" si="5"/>
        <v>96</v>
      </c>
      <c r="K40" s="7">
        <f t="shared" si="5"/>
        <v>96</v>
      </c>
      <c r="L40" s="7">
        <f t="shared" si="5"/>
        <v>96</v>
      </c>
      <c r="M40" s="7">
        <f t="shared" si="5"/>
        <v>96</v>
      </c>
      <c r="N40" s="7">
        <f t="shared" si="5"/>
        <v>96</v>
      </c>
      <c r="O40" s="7">
        <f t="shared" si="5"/>
        <v>96</v>
      </c>
      <c r="P40" s="7">
        <f t="shared" si="5"/>
        <v>96</v>
      </c>
      <c r="Q40" s="7">
        <f t="shared" si="5"/>
        <v>96</v>
      </c>
      <c r="R40" s="7">
        <f t="shared" si="5"/>
        <v>96</v>
      </c>
      <c r="S40" s="7">
        <f t="shared" si="5"/>
        <v>96</v>
      </c>
      <c r="T40" s="7">
        <f t="shared" si="5"/>
        <v>96</v>
      </c>
      <c r="U40" s="7">
        <f t="shared" si="5"/>
        <v>96</v>
      </c>
      <c r="V40" s="7">
        <f t="shared" si="5"/>
        <v>96</v>
      </c>
    </row>
    <row r="41" spans="1:22" s="26" customFormat="1" ht="31.5" outlineLevel="6">
      <c r="A41" s="5" t="s">
        <v>95</v>
      </c>
      <c r="B41" s="6" t="s">
        <v>19</v>
      </c>
      <c r="C41" s="6" t="s">
        <v>267</v>
      </c>
      <c r="D41" s="6" t="s">
        <v>94</v>
      </c>
      <c r="E41" s="6"/>
      <c r="F41" s="89">
        <f>F42+F43+F44+F45</f>
        <v>1464.3</v>
      </c>
      <c r="G41" s="7">
        <v>96</v>
      </c>
      <c r="H41" s="7">
        <v>96</v>
      </c>
      <c r="I41" s="7">
        <v>96</v>
      </c>
      <c r="J41" s="7">
        <v>96</v>
      </c>
      <c r="K41" s="7">
        <v>96</v>
      </c>
      <c r="L41" s="7">
        <v>96</v>
      </c>
      <c r="M41" s="7">
        <v>96</v>
      </c>
      <c r="N41" s="7">
        <v>96</v>
      </c>
      <c r="O41" s="7">
        <v>96</v>
      </c>
      <c r="P41" s="7">
        <v>96</v>
      </c>
      <c r="Q41" s="7">
        <v>96</v>
      </c>
      <c r="R41" s="7">
        <v>96</v>
      </c>
      <c r="S41" s="7">
        <v>96</v>
      </c>
      <c r="T41" s="7">
        <v>96</v>
      </c>
      <c r="U41" s="7">
        <v>96</v>
      </c>
      <c r="V41" s="7">
        <v>96</v>
      </c>
    </row>
    <row r="42" spans="1:22" s="26" customFormat="1" ht="31.5" outlineLevel="6">
      <c r="A42" s="51" t="s">
        <v>255</v>
      </c>
      <c r="B42" s="52" t="s">
        <v>19</v>
      </c>
      <c r="C42" s="52" t="s">
        <v>267</v>
      </c>
      <c r="D42" s="52" t="s">
        <v>92</v>
      </c>
      <c r="E42" s="52"/>
      <c r="F42" s="90">
        <v>1000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s="26" customFormat="1" ht="31.5" outlineLevel="6">
      <c r="A43" s="51" t="s">
        <v>260</v>
      </c>
      <c r="B43" s="52" t="s">
        <v>19</v>
      </c>
      <c r="C43" s="52" t="s">
        <v>267</v>
      </c>
      <c r="D43" s="52" t="s">
        <v>93</v>
      </c>
      <c r="E43" s="52"/>
      <c r="F43" s="90">
        <v>5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s="26" customFormat="1" ht="63" outlineLevel="6">
      <c r="A44" s="51" t="s">
        <v>373</v>
      </c>
      <c r="B44" s="52" t="s">
        <v>19</v>
      </c>
      <c r="C44" s="52" t="s">
        <v>267</v>
      </c>
      <c r="D44" s="52" t="s">
        <v>374</v>
      </c>
      <c r="E44" s="52"/>
      <c r="F44" s="90">
        <v>192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26" customFormat="1" ht="47.25" outlineLevel="6">
      <c r="A45" s="51" t="s">
        <v>256</v>
      </c>
      <c r="B45" s="52" t="s">
        <v>19</v>
      </c>
      <c r="C45" s="52" t="s">
        <v>267</v>
      </c>
      <c r="D45" s="52" t="s">
        <v>257</v>
      </c>
      <c r="E45" s="52"/>
      <c r="F45" s="90">
        <v>267.3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26" customFormat="1" ht="15.75" outlineLevel="6">
      <c r="A46" s="54" t="s">
        <v>142</v>
      </c>
      <c r="B46" s="19" t="s">
        <v>19</v>
      </c>
      <c r="C46" s="19" t="s">
        <v>268</v>
      </c>
      <c r="D46" s="19" t="s">
        <v>5</v>
      </c>
      <c r="E46" s="19"/>
      <c r="F46" s="88">
        <f>F47</f>
        <v>0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s="26" customFormat="1" ht="15.75" outlineLevel="6">
      <c r="A47" s="5" t="s">
        <v>112</v>
      </c>
      <c r="B47" s="6" t="s">
        <v>19</v>
      </c>
      <c r="C47" s="6" t="s">
        <v>268</v>
      </c>
      <c r="D47" s="6" t="s">
        <v>226</v>
      </c>
      <c r="E47" s="6"/>
      <c r="F47" s="89">
        <v>0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s="26" customFormat="1" ht="49.5" customHeight="1" outlineLevel="3">
      <c r="A48" s="8" t="s">
        <v>28</v>
      </c>
      <c r="B48" s="9" t="s">
        <v>7</v>
      </c>
      <c r="C48" s="9" t="s">
        <v>262</v>
      </c>
      <c r="D48" s="9" t="s">
        <v>5</v>
      </c>
      <c r="E48" s="9"/>
      <c r="F48" s="10">
        <f>F49</f>
        <v>4757.299999999999</v>
      </c>
      <c r="G48" s="10">
        <f aca="true" t="shared" si="6" ref="G48:V51">G49</f>
        <v>8918.7</v>
      </c>
      <c r="H48" s="10">
        <f t="shared" si="6"/>
        <v>8918.7</v>
      </c>
      <c r="I48" s="10">
        <f t="shared" si="6"/>
        <v>8918.7</v>
      </c>
      <c r="J48" s="10">
        <f t="shared" si="6"/>
        <v>8918.7</v>
      </c>
      <c r="K48" s="10">
        <f t="shared" si="6"/>
        <v>8918.7</v>
      </c>
      <c r="L48" s="10">
        <f t="shared" si="6"/>
        <v>8918.7</v>
      </c>
      <c r="M48" s="10">
        <f t="shared" si="6"/>
        <v>8918.7</v>
      </c>
      <c r="N48" s="10">
        <f t="shared" si="6"/>
        <v>8918.7</v>
      </c>
      <c r="O48" s="10">
        <f t="shared" si="6"/>
        <v>8918.7</v>
      </c>
      <c r="P48" s="10">
        <f t="shared" si="6"/>
        <v>8918.7</v>
      </c>
      <c r="Q48" s="10">
        <f t="shared" si="6"/>
        <v>8918.7</v>
      </c>
      <c r="R48" s="10">
        <f t="shared" si="6"/>
        <v>8918.7</v>
      </c>
      <c r="S48" s="10">
        <f t="shared" si="6"/>
        <v>8918.7</v>
      </c>
      <c r="T48" s="10">
        <f t="shared" si="6"/>
        <v>8918.7</v>
      </c>
      <c r="U48" s="10">
        <f t="shared" si="6"/>
        <v>8918.7</v>
      </c>
      <c r="V48" s="10">
        <f t="shared" si="6"/>
        <v>8918.7</v>
      </c>
    </row>
    <row r="49" spans="1:22" s="26" customFormat="1" ht="33.75" customHeight="1" outlineLevel="3">
      <c r="A49" s="22" t="s">
        <v>137</v>
      </c>
      <c r="B49" s="12" t="s">
        <v>7</v>
      </c>
      <c r="C49" s="12" t="s">
        <v>263</v>
      </c>
      <c r="D49" s="12" t="s">
        <v>5</v>
      </c>
      <c r="E49" s="12"/>
      <c r="F49" s="13">
        <f>F50</f>
        <v>4757.299999999999</v>
      </c>
      <c r="G49" s="13">
        <f aca="true" t="shared" si="7" ref="G49:V49">G51</f>
        <v>8918.7</v>
      </c>
      <c r="H49" s="13">
        <f t="shared" si="7"/>
        <v>8918.7</v>
      </c>
      <c r="I49" s="13">
        <f t="shared" si="7"/>
        <v>8918.7</v>
      </c>
      <c r="J49" s="13">
        <f t="shared" si="7"/>
        <v>8918.7</v>
      </c>
      <c r="K49" s="13">
        <f t="shared" si="7"/>
        <v>8918.7</v>
      </c>
      <c r="L49" s="13">
        <f t="shared" si="7"/>
        <v>8918.7</v>
      </c>
      <c r="M49" s="13">
        <f t="shared" si="7"/>
        <v>8918.7</v>
      </c>
      <c r="N49" s="13">
        <f t="shared" si="7"/>
        <v>8918.7</v>
      </c>
      <c r="O49" s="13">
        <f t="shared" si="7"/>
        <v>8918.7</v>
      </c>
      <c r="P49" s="13">
        <f t="shared" si="7"/>
        <v>8918.7</v>
      </c>
      <c r="Q49" s="13">
        <f t="shared" si="7"/>
        <v>8918.7</v>
      </c>
      <c r="R49" s="13">
        <f t="shared" si="7"/>
        <v>8918.7</v>
      </c>
      <c r="S49" s="13">
        <f t="shared" si="7"/>
        <v>8918.7</v>
      </c>
      <c r="T49" s="13">
        <f t="shared" si="7"/>
        <v>8918.7</v>
      </c>
      <c r="U49" s="13">
        <f t="shared" si="7"/>
        <v>8918.7</v>
      </c>
      <c r="V49" s="13">
        <f t="shared" si="7"/>
        <v>8918.7</v>
      </c>
    </row>
    <row r="50" spans="1:22" s="26" customFormat="1" ht="37.5" customHeight="1" outlineLevel="3">
      <c r="A50" s="22" t="s">
        <v>139</v>
      </c>
      <c r="B50" s="12" t="s">
        <v>7</v>
      </c>
      <c r="C50" s="12" t="s">
        <v>264</v>
      </c>
      <c r="D50" s="12" t="s">
        <v>5</v>
      </c>
      <c r="E50" s="12"/>
      <c r="F50" s="13">
        <f>F51</f>
        <v>4757.299999999999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s="26" customFormat="1" ht="47.25" outlineLevel="4">
      <c r="A51" s="55" t="s">
        <v>204</v>
      </c>
      <c r="B51" s="19" t="s">
        <v>7</v>
      </c>
      <c r="C51" s="19" t="s">
        <v>266</v>
      </c>
      <c r="D51" s="19" t="s">
        <v>5</v>
      </c>
      <c r="E51" s="19"/>
      <c r="F51" s="20">
        <f>F52+F56+F59</f>
        <v>4757.299999999999</v>
      </c>
      <c r="G51" s="7">
        <f t="shared" si="6"/>
        <v>8918.7</v>
      </c>
      <c r="H51" s="7">
        <f t="shared" si="6"/>
        <v>8918.7</v>
      </c>
      <c r="I51" s="7">
        <f t="shared" si="6"/>
        <v>8918.7</v>
      </c>
      <c r="J51" s="7">
        <f t="shared" si="6"/>
        <v>8918.7</v>
      </c>
      <c r="K51" s="7">
        <f t="shared" si="6"/>
        <v>8918.7</v>
      </c>
      <c r="L51" s="7">
        <f t="shared" si="6"/>
        <v>8918.7</v>
      </c>
      <c r="M51" s="7">
        <f t="shared" si="6"/>
        <v>8918.7</v>
      </c>
      <c r="N51" s="7">
        <f t="shared" si="6"/>
        <v>8918.7</v>
      </c>
      <c r="O51" s="7">
        <f t="shared" si="6"/>
        <v>8918.7</v>
      </c>
      <c r="P51" s="7">
        <f t="shared" si="6"/>
        <v>8918.7</v>
      </c>
      <c r="Q51" s="7">
        <f t="shared" si="6"/>
        <v>8918.7</v>
      </c>
      <c r="R51" s="7">
        <f t="shared" si="6"/>
        <v>8918.7</v>
      </c>
      <c r="S51" s="7">
        <f t="shared" si="6"/>
        <v>8918.7</v>
      </c>
      <c r="T51" s="7">
        <f t="shared" si="6"/>
        <v>8918.7</v>
      </c>
      <c r="U51" s="7">
        <f t="shared" si="6"/>
        <v>8918.7</v>
      </c>
      <c r="V51" s="7">
        <f t="shared" si="6"/>
        <v>8918.7</v>
      </c>
    </row>
    <row r="52" spans="1:22" s="26" customFormat="1" ht="31.5" outlineLevel="5">
      <c r="A52" s="5" t="s">
        <v>95</v>
      </c>
      <c r="B52" s="6" t="s">
        <v>7</v>
      </c>
      <c r="C52" s="6" t="s">
        <v>266</v>
      </c>
      <c r="D52" s="6" t="s">
        <v>94</v>
      </c>
      <c r="E52" s="6"/>
      <c r="F52" s="7">
        <f>F53+F54+F55</f>
        <v>4575.9</v>
      </c>
      <c r="G52" s="7">
        <v>8918.7</v>
      </c>
      <c r="H52" s="7">
        <v>8918.7</v>
      </c>
      <c r="I52" s="7">
        <v>8918.7</v>
      </c>
      <c r="J52" s="7">
        <v>8918.7</v>
      </c>
      <c r="K52" s="7">
        <v>8918.7</v>
      </c>
      <c r="L52" s="7">
        <v>8918.7</v>
      </c>
      <c r="M52" s="7">
        <v>8918.7</v>
      </c>
      <c r="N52" s="7">
        <v>8918.7</v>
      </c>
      <c r="O52" s="7">
        <v>8918.7</v>
      </c>
      <c r="P52" s="7">
        <v>8918.7</v>
      </c>
      <c r="Q52" s="7">
        <v>8918.7</v>
      </c>
      <c r="R52" s="7">
        <v>8918.7</v>
      </c>
      <c r="S52" s="7">
        <v>8918.7</v>
      </c>
      <c r="T52" s="7">
        <v>8918.7</v>
      </c>
      <c r="U52" s="7">
        <v>8918.7</v>
      </c>
      <c r="V52" s="7">
        <v>8918.7</v>
      </c>
    </row>
    <row r="53" spans="1:22" s="26" customFormat="1" ht="31.5" outlineLevel="5">
      <c r="A53" s="51" t="s">
        <v>255</v>
      </c>
      <c r="B53" s="52" t="s">
        <v>7</v>
      </c>
      <c r="C53" s="52" t="s">
        <v>266</v>
      </c>
      <c r="D53" s="52" t="s">
        <v>92</v>
      </c>
      <c r="E53" s="52"/>
      <c r="F53" s="53">
        <v>3553.9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26" customFormat="1" ht="31.5" outlineLevel="5">
      <c r="A54" s="51" t="s">
        <v>260</v>
      </c>
      <c r="B54" s="52" t="s">
        <v>7</v>
      </c>
      <c r="C54" s="52" t="s">
        <v>266</v>
      </c>
      <c r="D54" s="52" t="s">
        <v>93</v>
      </c>
      <c r="E54" s="52"/>
      <c r="F54" s="53">
        <v>1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26" customFormat="1" ht="47.25" outlineLevel="5">
      <c r="A55" s="51" t="s">
        <v>256</v>
      </c>
      <c r="B55" s="52" t="s">
        <v>7</v>
      </c>
      <c r="C55" s="52" t="s">
        <v>266</v>
      </c>
      <c r="D55" s="52" t="s">
        <v>257</v>
      </c>
      <c r="E55" s="52"/>
      <c r="F55" s="53">
        <v>1021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26" customFormat="1" ht="15.75" outlineLevel="5">
      <c r="A56" s="5" t="s">
        <v>96</v>
      </c>
      <c r="B56" s="6" t="s">
        <v>7</v>
      </c>
      <c r="C56" s="6" t="s">
        <v>266</v>
      </c>
      <c r="D56" s="6" t="s">
        <v>97</v>
      </c>
      <c r="E56" s="6"/>
      <c r="F56" s="7">
        <f>F57+F58</f>
        <v>20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26" customFormat="1" ht="31.5" outlineLevel="5">
      <c r="A57" s="51" t="s">
        <v>98</v>
      </c>
      <c r="B57" s="52" t="s">
        <v>7</v>
      </c>
      <c r="C57" s="52" t="s">
        <v>266</v>
      </c>
      <c r="D57" s="52" t="s">
        <v>99</v>
      </c>
      <c r="E57" s="52"/>
      <c r="F57" s="53">
        <v>0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26" customFormat="1" ht="31.5" outlineLevel="5">
      <c r="A58" s="51" t="s">
        <v>100</v>
      </c>
      <c r="B58" s="52" t="s">
        <v>7</v>
      </c>
      <c r="C58" s="52" t="s">
        <v>266</v>
      </c>
      <c r="D58" s="52" t="s">
        <v>101</v>
      </c>
      <c r="E58" s="52"/>
      <c r="F58" s="53">
        <v>20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26" customFormat="1" ht="15.75" outlineLevel="5">
      <c r="A59" s="5" t="s">
        <v>102</v>
      </c>
      <c r="B59" s="6" t="s">
        <v>7</v>
      </c>
      <c r="C59" s="6" t="s">
        <v>266</v>
      </c>
      <c r="D59" s="6" t="s">
        <v>103</v>
      </c>
      <c r="E59" s="6"/>
      <c r="F59" s="7">
        <f>F60+F61+F62</f>
        <v>161.4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26" customFormat="1" ht="15.75" outlineLevel="5">
      <c r="A60" s="51" t="s">
        <v>104</v>
      </c>
      <c r="B60" s="52" t="s">
        <v>7</v>
      </c>
      <c r="C60" s="52" t="s">
        <v>266</v>
      </c>
      <c r="D60" s="52" t="s">
        <v>106</v>
      </c>
      <c r="E60" s="52"/>
      <c r="F60" s="53">
        <v>19.4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26" customFormat="1" ht="15.75" outlineLevel="5">
      <c r="A61" s="51" t="s">
        <v>105</v>
      </c>
      <c r="B61" s="52" t="s">
        <v>7</v>
      </c>
      <c r="C61" s="52" t="s">
        <v>266</v>
      </c>
      <c r="D61" s="52" t="s">
        <v>107</v>
      </c>
      <c r="E61" s="52"/>
      <c r="F61" s="53">
        <v>37.5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26" customFormat="1" ht="15.75" outlineLevel="5">
      <c r="A62" s="51" t="s">
        <v>376</v>
      </c>
      <c r="B62" s="52" t="s">
        <v>7</v>
      </c>
      <c r="C62" s="52" t="s">
        <v>266</v>
      </c>
      <c r="D62" s="52" t="s">
        <v>375</v>
      </c>
      <c r="E62" s="52"/>
      <c r="F62" s="53">
        <v>104.5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26" customFormat="1" ht="15.75" outlineLevel="5">
      <c r="A63" s="8" t="s">
        <v>200</v>
      </c>
      <c r="B63" s="9" t="s">
        <v>201</v>
      </c>
      <c r="C63" s="9" t="s">
        <v>262</v>
      </c>
      <c r="D63" s="9" t="s">
        <v>5</v>
      </c>
      <c r="E63" s="9"/>
      <c r="F63" s="10">
        <f>F64</f>
        <v>0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26" customFormat="1" ht="31.5" outlineLevel="5">
      <c r="A64" s="22" t="s">
        <v>137</v>
      </c>
      <c r="B64" s="9" t="s">
        <v>201</v>
      </c>
      <c r="C64" s="9" t="s">
        <v>263</v>
      </c>
      <c r="D64" s="9" t="s">
        <v>5</v>
      </c>
      <c r="E64" s="9"/>
      <c r="F64" s="10">
        <f>F65</f>
        <v>0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26" customFormat="1" ht="31.5" outlineLevel="5">
      <c r="A65" s="22" t="s">
        <v>139</v>
      </c>
      <c r="B65" s="9" t="s">
        <v>201</v>
      </c>
      <c r="C65" s="9" t="s">
        <v>264</v>
      </c>
      <c r="D65" s="9" t="s">
        <v>5</v>
      </c>
      <c r="E65" s="9"/>
      <c r="F65" s="10">
        <f>F66</f>
        <v>0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26" customFormat="1" ht="31.5" outlineLevel="5">
      <c r="A66" s="54" t="s">
        <v>202</v>
      </c>
      <c r="B66" s="19" t="s">
        <v>201</v>
      </c>
      <c r="C66" s="19" t="s">
        <v>269</v>
      </c>
      <c r="D66" s="19" t="s">
        <v>5</v>
      </c>
      <c r="E66" s="19"/>
      <c r="F66" s="20">
        <f>F67</f>
        <v>0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s="26" customFormat="1" ht="15.75" outlineLevel="5">
      <c r="A67" s="5" t="s">
        <v>96</v>
      </c>
      <c r="B67" s="6" t="s">
        <v>201</v>
      </c>
      <c r="C67" s="6" t="s">
        <v>269</v>
      </c>
      <c r="D67" s="6" t="s">
        <v>97</v>
      </c>
      <c r="E67" s="6"/>
      <c r="F67" s="7">
        <f>F68</f>
        <v>0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s="26" customFormat="1" ht="31.5" outlineLevel="5">
      <c r="A68" s="51" t="s">
        <v>100</v>
      </c>
      <c r="B68" s="52" t="s">
        <v>201</v>
      </c>
      <c r="C68" s="52" t="s">
        <v>269</v>
      </c>
      <c r="D68" s="52" t="s">
        <v>101</v>
      </c>
      <c r="E68" s="52"/>
      <c r="F68" s="53">
        <v>0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s="26" customFormat="1" ht="50.25" customHeight="1" outlineLevel="3">
      <c r="A69" s="8" t="s">
        <v>29</v>
      </c>
      <c r="B69" s="9" t="s">
        <v>8</v>
      </c>
      <c r="C69" s="9" t="s">
        <v>262</v>
      </c>
      <c r="D69" s="9" t="s">
        <v>5</v>
      </c>
      <c r="E69" s="9"/>
      <c r="F69" s="10">
        <f>F70</f>
        <v>4570.8</v>
      </c>
      <c r="G69" s="10">
        <f aca="true" t="shared" si="8" ref="G69:V72">G70</f>
        <v>3284.2</v>
      </c>
      <c r="H69" s="10">
        <f t="shared" si="8"/>
        <v>3284.2</v>
      </c>
      <c r="I69" s="10">
        <f t="shared" si="8"/>
        <v>3284.2</v>
      </c>
      <c r="J69" s="10">
        <f t="shared" si="8"/>
        <v>3284.2</v>
      </c>
      <c r="K69" s="10">
        <f t="shared" si="8"/>
        <v>3284.2</v>
      </c>
      <c r="L69" s="10">
        <f t="shared" si="8"/>
        <v>3284.2</v>
      </c>
      <c r="M69" s="10">
        <f t="shared" si="8"/>
        <v>3284.2</v>
      </c>
      <c r="N69" s="10">
        <f t="shared" si="8"/>
        <v>3284.2</v>
      </c>
      <c r="O69" s="10">
        <f t="shared" si="8"/>
        <v>3284.2</v>
      </c>
      <c r="P69" s="10">
        <f t="shared" si="8"/>
        <v>3284.2</v>
      </c>
      <c r="Q69" s="10">
        <f t="shared" si="8"/>
        <v>3284.2</v>
      </c>
      <c r="R69" s="10">
        <f t="shared" si="8"/>
        <v>3284.2</v>
      </c>
      <c r="S69" s="10">
        <f t="shared" si="8"/>
        <v>3284.2</v>
      </c>
      <c r="T69" s="10">
        <f t="shared" si="8"/>
        <v>3284.2</v>
      </c>
      <c r="U69" s="10">
        <f t="shared" si="8"/>
        <v>3284.2</v>
      </c>
      <c r="V69" s="10">
        <f t="shared" si="8"/>
        <v>3284.2</v>
      </c>
    </row>
    <row r="70" spans="1:22" s="26" customFormat="1" ht="31.5" outlineLevel="3">
      <c r="A70" s="22" t="s">
        <v>137</v>
      </c>
      <c r="B70" s="12" t="s">
        <v>8</v>
      </c>
      <c r="C70" s="12" t="s">
        <v>263</v>
      </c>
      <c r="D70" s="12" t="s">
        <v>5</v>
      </c>
      <c r="E70" s="12"/>
      <c r="F70" s="13">
        <f>F71</f>
        <v>4570.8</v>
      </c>
      <c r="G70" s="13">
        <f aca="true" t="shared" si="9" ref="G70:V70">G72</f>
        <v>3284.2</v>
      </c>
      <c r="H70" s="13">
        <f t="shared" si="9"/>
        <v>3284.2</v>
      </c>
      <c r="I70" s="13">
        <f t="shared" si="9"/>
        <v>3284.2</v>
      </c>
      <c r="J70" s="13">
        <f t="shared" si="9"/>
        <v>3284.2</v>
      </c>
      <c r="K70" s="13">
        <f t="shared" si="9"/>
        <v>3284.2</v>
      </c>
      <c r="L70" s="13">
        <f t="shared" si="9"/>
        <v>3284.2</v>
      </c>
      <c r="M70" s="13">
        <f t="shared" si="9"/>
        <v>3284.2</v>
      </c>
      <c r="N70" s="13">
        <f t="shared" si="9"/>
        <v>3284.2</v>
      </c>
      <c r="O70" s="13">
        <f t="shared" si="9"/>
        <v>3284.2</v>
      </c>
      <c r="P70" s="13">
        <f t="shared" si="9"/>
        <v>3284.2</v>
      </c>
      <c r="Q70" s="13">
        <f t="shared" si="9"/>
        <v>3284.2</v>
      </c>
      <c r="R70" s="13">
        <f t="shared" si="9"/>
        <v>3284.2</v>
      </c>
      <c r="S70" s="13">
        <f t="shared" si="9"/>
        <v>3284.2</v>
      </c>
      <c r="T70" s="13">
        <f t="shared" si="9"/>
        <v>3284.2</v>
      </c>
      <c r="U70" s="13">
        <f t="shared" si="9"/>
        <v>3284.2</v>
      </c>
      <c r="V70" s="13">
        <f t="shared" si="9"/>
        <v>3284.2</v>
      </c>
    </row>
    <row r="71" spans="1:22" s="26" customFormat="1" ht="31.5" outlineLevel="3">
      <c r="A71" s="22" t="s">
        <v>139</v>
      </c>
      <c r="B71" s="12" t="s">
        <v>8</v>
      </c>
      <c r="C71" s="12" t="s">
        <v>264</v>
      </c>
      <c r="D71" s="12" t="s">
        <v>5</v>
      </c>
      <c r="E71" s="12"/>
      <c r="F71" s="13">
        <f>F72</f>
        <v>4570.8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</row>
    <row r="72" spans="1:22" s="26" customFormat="1" ht="47.25" outlineLevel="4">
      <c r="A72" s="55" t="s">
        <v>204</v>
      </c>
      <c r="B72" s="19" t="s">
        <v>8</v>
      </c>
      <c r="C72" s="19" t="s">
        <v>266</v>
      </c>
      <c r="D72" s="19" t="s">
        <v>5</v>
      </c>
      <c r="E72" s="19"/>
      <c r="F72" s="20">
        <f>F73</f>
        <v>4570.8</v>
      </c>
      <c r="G72" s="7">
        <f t="shared" si="8"/>
        <v>3284.2</v>
      </c>
      <c r="H72" s="7">
        <f t="shared" si="8"/>
        <v>3284.2</v>
      </c>
      <c r="I72" s="7">
        <f t="shared" si="8"/>
        <v>3284.2</v>
      </c>
      <c r="J72" s="7">
        <f t="shared" si="8"/>
        <v>3284.2</v>
      </c>
      <c r="K72" s="7">
        <f t="shared" si="8"/>
        <v>3284.2</v>
      </c>
      <c r="L72" s="7">
        <f t="shared" si="8"/>
        <v>3284.2</v>
      </c>
      <c r="M72" s="7">
        <f t="shared" si="8"/>
        <v>3284.2</v>
      </c>
      <c r="N72" s="7">
        <f t="shared" si="8"/>
        <v>3284.2</v>
      </c>
      <c r="O72" s="7">
        <f t="shared" si="8"/>
        <v>3284.2</v>
      </c>
      <c r="P72" s="7">
        <f t="shared" si="8"/>
        <v>3284.2</v>
      </c>
      <c r="Q72" s="7">
        <f t="shared" si="8"/>
        <v>3284.2</v>
      </c>
      <c r="R72" s="7">
        <f t="shared" si="8"/>
        <v>3284.2</v>
      </c>
      <c r="S72" s="7">
        <f t="shared" si="8"/>
        <v>3284.2</v>
      </c>
      <c r="T72" s="7">
        <f t="shared" si="8"/>
        <v>3284.2</v>
      </c>
      <c r="U72" s="7">
        <f t="shared" si="8"/>
        <v>3284.2</v>
      </c>
      <c r="V72" s="7">
        <f t="shared" si="8"/>
        <v>3284.2</v>
      </c>
    </row>
    <row r="73" spans="1:22" s="26" customFormat="1" ht="31.5" outlineLevel="5">
      <c r="A73" s="5" t="s">
        <v>95</v>
      </c>
      <c r="B73" s="6" t="s">
        <v>8</v>
      </c>
      <c r="C73" s="6" t="s">
        <v>266</v>
      </c>
      <c r="D73" s="6" t="s">
        <v>94</v>
      </c>
      <c r="E73" s="6"/>
      <c r="F73" s="7">
        <f>F74+F75+F76</f>
        <v>4570.8</v>
      </c>
      <c r="G73" s="7">
        <v>3284.2</v>
      </c>
      <c r="H73" s="7">
        <v>3284.2</v>
      </c>
      <c r="I73" s="7">
        <v>3284.2</v>
      </c>
      <c r="J73" s="7">
        <v>3284.2</v>
      </c>
      <c r="K73" s="7">
        <v>3284.2</v>
      </c>
      <c r="L73" s="7">
        <v>3284.2</v>
      </c>
      <c r="M73" s="7">
        <v>3284.2</v>
      </c>
      <c r="N73" s="7">
        <v>3284.2</v>
      </c>
      <c r="O73" s="7">
        <v>3284.2</v>
      </c>
      <c r="P73" s="7">
        <v>3284.2</v>
      </c>
      <c r="Q73" s="7">
        <v>3284.2</v>
      </c>
      <c r="R73" s="7">
        <v>3284.2</v>
      </c>
      <c r="S73" s="7">
        <v>3284.2</v>
      </c>
      <c r="T73" s="7">
        <v>3284.2</v>
      </c>
      <c r="U73" s="7">
        <v>3284.2</v>
      </c>
      <c r="V73" s="7">
        <v>3284.2</v>
      </c>
    </row>
    <row r="74" spans="1:22" s="26" customFormat="1" ht="31.5" outlineLevel="5">
      <c r="A74" s="51" t="s">
        <v>255</v>
      </c>
      <c r="B74" s="52" t="s">
        <v>8</v>
      </c>
      <c r="C74" s="52" t="s">
        <v>266</v>
      </c>
      <c r="D74" s="52" t="s">
        <v>92</v>
      </c>
      <c r="E74" s="52"/>
      <c r="F74" s="53">
        <v>3516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26" customFormat="1" ht="31.5" outlineLevel="5">
      <c r="A75" s="51" t="s">
        <v>260</v>
      </c>
      <c r="B75" s="52" t="s">
        <v>8</v>
      </c>
      <c r="C75" s="52" t="s">
        <v>266</v>
      </c>
      <c r="D75" s="52" t="s">
        <v>93</v>
      </c>
      <c r="E75" s="52"/>
      <c r="F75" s="53">
        <v>1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26" customFormat="1" ht="47.25" outlineLevel="5">
      <c r="A76" s="51" t="s">
        <v>256</v>
      </c>
      <c r="B76" s="52" t="s">
        <v>8</v>
      </c>
      <c r="C76" s="52" t="s">
        <v>266</v>
      </c>
      <c r="D76" s="52" t="s">
        <v>257</v>
      </c>
      <c r="E76" s="52"/>
      <c r="F76" s="53">
        <v>1053.8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26" customFormat="1" ht="15.75" outlineLevel="5">
      <c r="A77" s="8" t="s">
        <v>212</v>
      </c>
      <c r="B77" s="9" t="s">
        <v>213</v>
      </c>
      <c r="C77" s="9" t="s">
        <v>262</v>
      </c>
      <c r="D77" s="9" t="s">
        <v>5</v>
      </c>
      <c r="E77" s="9"/>
      <c r="F77" s="10">
        <f>F78</f>
        <v>500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26" customFormat="1" ht="31.5" outlineLevel="5">
      <c r="A78" s="22" t="s">
        <v>137</v>
      </c>
      <c r="B78" s="9" t="s">
        <v>213</v>
      </c>
      <c r="C78" s="9" t="s">
        <v>263</v>
      </c>
      <c r="D78" s="9" t="s">
        <v>5</v>
      </c>
      <c r="E78" s="9"/>
      <c r="F78" s="10">
        <f>F79</f>
        <v>500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26" customFormat="1" ht="31.5" outlineLevel="5">
      <c r="A79" s="22" t="s">
        <v>139</v>
      </c>
      <c r="B79" s="9" t="s">
        <v>213</v>
      </c>
      <c r="C79" s="9" t="s">
        <v>264</v>
      </c>
      <c r="D79" s="9" t="s">
        <v>5</v>
      </c>
      <c r="E79" s="9"/>
      <c r="F79" s="10">
        <f>F80</f>
        <v>500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26" customFormat="1" ht="31.5" outlineLevel="5">
      <c r="A80" s="54" t="s">
        <v>211</v>
      </c>
      <c r="B80" s="19" t="s">
        <v>213</v>
      </c>
      <c r="C80" s="19" t="s">
        <v>270</v>
      </c>
      <c r="D80" s="19" t="s">
        <v>5</v>
      </c>
      <c r="E80" s="19"/>
      <c r="F80" s="20">
        <f>F81</f>
        <v>500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26" customFormat="1" ht="15.75" outlineLevel="5">
      <c r="A81" s="5" t="s">
        <v>246</v>
      </c>
      <c r="B81" s="6" t="s">
        <v>213</v>
      </c>
      <c r="C81" s="6" t="s">
        <v>270</v>
      </c>
      <c r="D81" s="6" t="s">
        <v>244</v>
      </c>
      <c r="E81" s="6"/>
      <c r="F81" s="7">
        <f>F82</f>
        <v>500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s="26" customFormat="1" ht="15.75" outlineLevel="5">
      <c r="A82" s="51" t="s">
        <v>247</v>
      </c>
      <c r="B82" s="52" t="s">
        <v>213</v>
      </c>
      <c r="C82" s="52" t="s">
        <v>270</v>
      </c>
      <c r="D82" s="52" t="s">
        <v>245</v>
      </c>
      <c r="E82" s="52"/>
      <c r="F82" s="53">
        <v>500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s="26" customFormat="1" ht="15.75" outlineLevel="3">
      <c r="A83" s="8" t="s">
        <v>31</v>
      </c>
      <c r="B83" s="9" t="s">
        <v>9</v>
      </c>
      <c r="C83" s="9" t="s">
        <v>262</v>
      </c>
      <c r="D83" s="9" t="s">
        <v>5</v>
      </c>
      <c r="E83" s="9"/>
      <c r="F83" s="10">
        <f>F84</f>
        <v>200</v>
      </c>
      <c r="G83" s="10" t="e">
        <f>#REF!</f>
        <v>#REF!</v>
      </c>
      <c r="H83" s="10" t="e">
        <f>#REF!</f>
        <v>#REF!</v>
      </c>
      <c r="I83" s="10" t="e">
        <f>#REF!</f>
        <v>#REF!</v>
      </c>
      <c r="J83" s="10" t="e">
        <f>#REF!</f>
        <v>#REF!</v>
      </c>
      <c r="K83" s="10" t="e">
        <f>#REF!</f>
        <v>#REF!</v>
      </c>
      <c r="L83" s="10" t="e">
        <f>#REF!</f>
        <v>#REF!</v>
      </c>
      <c r="M83" s="10" t="e">
        <f>#REF!</f>
        <v>#REF!</v>
      </c>
      <c r="N83" s="10" t="e">
        <f>#REF!</f>
        <v>#REF!</v>
      </c>
      <c r="O83" s="10" t="e">
        <f>#REF!</f>
        <v>#REF!</v>
      </c>
      <c r="P83" s="10" t="e">
        <f>#REF!</f>
        <v>#REF!</v>
      </c>
      <c r="Q83" s="10" t="e">
        <f>#REF!</f>
        <v>#REF!</v>
      </c>
      <c r="R83" s="10" t="e">
        <f>#REF!</f>
        <v>#REF!</v>
      </c>
      <c r="S83" s="10" t="e">
        <f>#REF!</f>
        <v>#REF!</v>
      </c>
      <c r="T83" s="10" t="e">
        <f>#REF!</f>
        <v>#REF!</v>
      </c>
      <c r="U83" s="10" t="e">
        <f>#REF!</f>
        <v>#REF!</v>
      </c>
      <c r="V83" s="10" t="e">
        <f>#REF!</f>
        <v>#REF!</v>
      </c>
    </row>
    <row r="84" spans="1:22" s="26" customFormat="1" ht="31.5" outlineLevel="3">
      <c r="A84" s="22" t="s">
        <v>137</v>
      </c>
      <c r="B84" s="12" t="s">
        <v>9</v>
      </c>
      <c r="C84" s="12" t="s">
        <v>263</v>
      </c>
      <c r="D84" s="12" t="s">
        <v>5</v>
      </c>
      <c r="E84" s="12"/>
      <c r="F84" s="13">
        <f>F85</f>
        <v>200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26" customFormat="1" ht="31.5" outlineLevel="3">
      <c r="A85" s="22" t="s">
        <v>139</v>
      </c>
      <c r="B85" s="12" t="s">
        <v>9</v>
      </c>
      <c r="C85" s="12" t="s">
        <v>264</v>
      </c>
      <c r="D85" s="12" t="s">
        <v>5</v>
      </c>
      <c r="E85" s="12"/>
      <c r="F85" s="13">
        <f>F86</f>
        <v>200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22" s="26" customFormat="1" ht="31.5" outlineLevel="4">
      <c r="A86" s="54" t="s">
        <v>140</v>
      </c>
      <c r="B86" s="19" t="s">
        <v>9</v>
      </c>
      <c r="C86" s="19" t="s">
        <v>271</v>
      </c>
      <c r="D86" s="19" t="s">
        <v>5</v>
      </c>
      <c r="E86" s="19"/>
      <c r="F86" s="20">
        <f>F87</f>
        <v>200</v>
      </c>
      <c r="G86" s="7">
        <f aca="true" t="shared" si="10" ref="G86:V86">G87</f>
        <v>0</v>
      </c>
      <c r="H86" s="7">
        <f t="shared" si="10"/>
        <v>0</v>
      </c>
      <c r="I86" s="7">
        <f t="shared" si="10"/>
        <v>0</v>
      </c>
      <c r="J86" s="7">
        <f t="shared" si="10"/>
        <v>0</v>
      </c>
      <c r="K86" s="7">
        <f t="shared" si="10"/>
        <v>0</v>
      </c>
      <c r="L86" s="7">
        <f t="shared" si="10"/>
        <v>0</v>
      </c>
      <c r="M86" s="7">
        <f t="shared" si="10"/>
        <v>0</v>
      </c>
      <c r="N86" s="7">
        <f t="shared" si="10"/>
        <v>0</v>
      </c>
      <c r="O86" s="7">
        <f t="shared" si="10"/>
        <v>0</v>
      </c>
      <c r="P86" s="7">
        <f t="shared" si="10"/>
        <v>0</v>
      </c>
      <c r="Q86" s="7">
        <f t="shared" si="10"/>
        <v>0</v>
      </c>
      <c r="R86" s="7">
        <f t="shared" si="10"/>
        <v>0</v>
      </c>
      <c r="S86" s="7">
        <f t="shared" si="10"/>
        <v>0</v>
      </c>
      <c r="T86" s="7">
        <f t="shared" si="10"/>
        <v>0</v>
      </c>
      <c r="U86" s="7">
        <f t="shared" si="10"/>
        <v>0</v>
      </c>
      <c r="V86" s="7">
        <f t="shared" si="10"/>
        <v>0</v>
      </c>
    </row>
    <row r="87" spans="1:22" s="26" customFormat="1" ht="15.75" outlineLevel="5">
      <c r="A87" s="5" t="s">
        <v>111</v>
      </c>
      <c r="B87" s="6" t="s">
        <v>9</v>
      </c>
      <c r="C87" s="6" t="s">
        <v>271</v>
      </c>
      <c r="D87" s="6" t="s">
        <v>110</v>
      </c>
      <c r="E87" s="6"/>
      <c r="F87" s="7">
        <v>200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s="26" customFormat="1" ht="15.75" customHeight="1" outlineLevel="3">
      <c r="A88" s="8" t="s">
        <v>32</v>
      </c>
      <c r="B88" s="9" t="s">
        <v>71</v>
      </c>
      <c r="C88" s="9" t="s">
        <v>262</v>
      </c>
      <c r="D88" s="9" t="s">
        <v>5</v>
      </c>
      <c r="E88" s="9"/>
      <c r="F88" s="86">
        <f>F89+F146</f>
        <v>54934.130150000005</v>
      </c>
      <c r="G88" s="10" t="e">
        <f>G89+#REF!+#REF!+#REF!+#REF!+#REF!+G126+G133+G140</f>
        <v>#REF!</v>
      </c>
      <c r="H88" s="10" t="e">
        <f>H89+#REF!+#REF!+#REF!+#REF!+#REF!+H126+H133+H140</f>
        <v>#REF!</v>
      </c>
      <c r="I88" s="10" t="e">
        <f>I89+#REF!+#REF!+#REF!+#REF!+#REF!+I126+I133+I140</f>
        <v>#REF!</v>
      </c>
      <c r="J88" s="10" t="e">
        <f>J89+#REF!+#REF!+#REF!+#REF!+#REF!+J126+J133+J140</f>
        <v>#REF!</v>
      </c>
      <c r="K88" s="10" t="e">
        <f>K89+#REF!+#REF!+#REF!+#REF!+#REF!+K126+K133+K140</f>
        <v>#REF!</v>
      </c>
      <c r="L88" s="10" t="e">
        <f>L89+#REF!+#REF!+#REF!+#REF!+#REF!+L126+L133+L140</f>
        <v>#REF!</v>
      </c>
      <c r="M88" s="10" t="e">
        <f>M89+#REF!+#REF!+#REF!+#REF!+#REF!+M126+M133+M140</f>
        <v>#REF!</v>
      </c>
      <c r="N88" s="10" t="e">
        <f>N89+#REF!+#REF!+#REF!+#REF!+#REF!+N126+N133+N140</f>
        <v>#REF!</v>
      </c>
      <c r="O88" s="10" t="e">
        <f>O89+#REF!+#REF!+#REF!+#REF!+#REF!+O126+O133+O140</f>
        <v>#REF!</v>
      </c>
      <c r="P88" s="10" t="e">
        <f>P89+#REF!+#REF!+#REF!+#REF!+#REF!+P126+P133+P140</f>
        <v>#REF!</v>
      </c>
      <c r="Q88" s="10" t="e">
        <f>Q89+#REF!+#REF!+#REF!+#REF!+#REF!+Q126+Q133+Q140</f>
        <v>#REF!</v>
      </c>
      <c r="R88" s="10" t="e">
        <f>R89+#REF!+#REF!+#REF!+#REF!+#REF!+R126+R133+R140</f>
        <v>#REF!</v>
      </c>
      <c r="S88" s="10" t="e">
        <f>S89+#REF!+#REF!+#REF!+#REF!+#REF!+S126+S133+S140</f>
        <v>#REF!</v>
      </c>
      <c r="T88" s="10" t="e">
        <f>T89+#REF!+#REF!+#REF!+#REF!+#REF!+T126+T133+T140</f>
        <v>#REF!</v>
      </c>
      <c r="U88" s="10" t="e">
        <f>U89+#REF!+#REF!+#REF!+#REF!+#REF!+U126+U133+U140</f>
        <v>#REF!</v>
      </c>
      <c r="V88" s="10" t="e">
        <f>V89+#REF!+#REF!+#REF!+#REF!+#REF!+V126+V133+V140</f>
        <v>#REF!</v>
      </c>
    </row>
    <row r="89" spans="1:22" s="26" customFormat="1" ht="31.5" outlineLevel="3">
      <c r="A89" s="22" t="s">
        <v>137</v>
      </c>
      <c r="B89" s="12" t="s">
        <v>71</v>
      </c>
      <c r="C89" s="12" t="s">
        <v>263</v>
      </c>
      <c r="D89" s="12" t="s">
        <v>5</v>
      </c>
      <c r="E89" s="12"/>
      <c r="F89" s="92">
        <f>F90</f>
        <v>43219.528150000006</v>
      </c>
      <c r="G89" s="13">
        <f aca="true" t="shared" si="11" ref="G89:V89">G91</f>
        <v>0</v>
      </c>
      <c r="H89" s="13">
        <f t="shared" si="11"/>
        <v>0</v>
      </c>
      <c r="I89" s="13">
        <f t="shared" si="11"/>
        <v>0</v>
      </c>
      <c r="J89" s="13">
        <f t="shared" si="11"/>
        <v>0</v>
      </c>
      <c r="K89" s="13">
        <f t="shared" si="11"/>
        <v>0</v>
      </c>
      <c r="L89" s="13">
        <f t="shared" si="11"/>
        <v>0</v>
      </c>
      <c r="M89" s="13">
        <f t="shared" si="11"/>
        <v>0</v>
      </c>
      <c r="N89" s="13">
        <f t="shared" si="11"/>
        <v>0</v>
      </c>
      <c r="O89" s="13">
        <f t="shared" si="11"/>
        <v>0</v>
      </c>
      <c r="P89" s="13">
        <f t="shared" si="11"/>
        <v>0</v>
      </c>
      <c r="Q89" s="13">
        <f t="shared" si="11"/>
        <v>0</v>
      </c>
      <c r="R89" s="13">
        <f t="shared" si="11"/>
        <v>0</v>
      </c>
      <c r="S89" s="13">
        <f t="shared" si="11"/>
        <v>0</v>
      </c>
      <c r="T89" s="13">
        <f t="shared" si="11"/>
        <v>0</v>
      </c>
      <c r="U89" s="13">
        <f t="shared" si="11"/>
        <v>0</v>
      </c>
      <c r="V89" s="13">
        <f t="shared" si="11"/>
        <v>0</v>
      </c>
    </row>
    <row r="90" spans="1:22" s="26" customFormat="1" ht="31.5" outlineLevel="3">
      <c r="A90" s="22" t="s">
        <v>139</v>
      </c>
      <c r="B90" s="12" t="s">
        <v>71</v>
      </c>
      <c r="C90" s="12" t="s">
        <v>264</v>
      </c>
      <c r="D90" s="12" t="s">
        <v>5</v>
      </c>
      <c r="E90" s="12"/>
      <c r="F90" s="92">
        <f>F91+F98+F106+F114+F111+F126+F133+F140</f>
        <v>43219.528150000006</v>
      </c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1:22" s="26" customFormat="1" ht="15.75" outlineLevel="4">
      <c r="A91" s="54" t="s">
        <v>33</v>
      </c>
      <c r="B91" s="19" t="s">
        <v>71</v>
      </c>
      <c r="C91" s="19" t="s">
        <v>272</v>
      </c>
      <c r="D91" s="19" t="s">
        <v>5</v>
      </c>
      <c r="E91" s="19"/>
      <c r="F91" s="88">
        <f>F92+F96</f>
        <v>1430</v>
      </c>
      <c r="G91" s="7">
        <f aca="true" t="shared" si="12" ref="G91:V91">G92</f>
        <v>0</v>
      </c>
      <c r="H91" s="7">
        <f t="shared" si="12"/>
        <v>0</v>
      </c>
      <c r="I91" s="7">
        <f t="shared" si="12"/>
        <v>0</v>
      </c>
      <c r="J91" s="7">
        <f t="shared" si="12"/>
        <v>0</v>
      </c>
      <c r="K91" s="7">
        <f t="shared" si="12"/>
        <v>0</v>
      </c>
      <c r="L91" s="7">
        <f t="shared" si="12"/>
        <v>0</v>
      </c>
      <c r="M91" s="7">
        <f t="shared" si="12"/>
        <v>0</v>
      </c>
      <c r="N91" s="7">
        <f t="shared" si="12"/>
        <v>0</v>
      </c>
      <c r="O91" s="7">
        <f t="shared" si="12"/>
        <v>0</v>
      </c>
      <c r="P91" s="7">
        <f t="shared" si="12"/>
        <v>0</v>
      </c>
      <c r="Q91" s="7">
        <f t="shared" si="12"/>
        <v>0</v>
      </c>
      <c r="R91" s="7">
        <f t="shared" si="12"/>
        <v>0</v>
      </c>
      <c r="S91" s="7">
        <f t="shared" si="12"/>
        <v>0</v>
      </c>
      <c r="T91" s="7">
        <f t="shared" si="12"/>
        <v>0</v>
      </c>
      <c r="U91" s="7">
        <f t="shared" si="12"/>
        <v>0</v>
      </c>
      <c r="V91" s="7">
        <f t="shared" si="12"/>
        <v>0</v>
      </c>
    </row>
    <row r="92" spans="1:22" s="26" customFormat="1" ht="31.5" outlineLevel="5">
      <c r="A92" s="5" t="s">
        <v>95</v>
      </c>
      <c r="B92" s="6" t="s">
        <v>71</v>
      </c>
      <c r="C92" s="6" t="s">
        <v>272</v>
      </c>
      <c r="D92" s="6" t="s">
        <v>94</v>
      </c>
      <c r="E92" s="6"/>
      <c r="F92" s="89">
        <f>F93+F94+F95</f>
        <v>1184.2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26" customFormat="1" ht="31.5" outlineLevel="5">
      <c r="A93" s="51" t="s">
        <v>255</v>
      </c>
      <c r="B93" s="52" t="s">
        <v>71</v>
      </c>
      <c r="C93" s="52" t="s">
        <v>272</v>
      </c>
      <c r="D93" s="52" t="s">
        <v>92</v>
      </c>
      <c r="E93" s="52"/>
      <c r="F93" s="90">
        <v>909.5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26" customFormat="1" ht="31.5" outlineLevel="5">
      <c r="A94" s="51" t="s">
        <v>260</v>
      </c>
      <c r="B94" s="52" t="s">
        <v>71</v>
      </c>
      <c r="C94" s="52" t="s">
        <v>272</v>
      </c>
      <c r="D94" s="52" t="s">
        <v>93</v>
      </c>
      <c r="E94" s="52"/>
      <c r="F94" s="90">
        <v>0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26" customFormat="1" ht="47.25" outlineLevel="5">
      <c r="A95" s="51" t="s">
        <v>256</v>
      </c>
      <c r="B95" s="52" t="s">
        <v>71</v>
      </c>
      <c r="C95" s="52" t="s">
        <v>272</v>
      </c>
      <c r="D95" s="52" t="s">
        <v>257</v>
      </c>
      <c r="E95" s="52"/>
      <c r="F95" s="90">
        <v>274.7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26" customFormat="1" ht="15.75" outlineLevel="5">
      <c r="A96" s="5" t="s">
        <v>96</v>
      </c>
      <c r="B96" s="6" t="s">
        <v>71</v>
      </c>
      <c r="C96" s="6" t="s">
        <v>272</v>
      </c>
      <c r="D96" s="6" t="s">
        <v>97</v>
      </c>
      <c r="E96" s="6"/>
      <c r="F96" s="89">
        <f>F97</f>
        <v>245.8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26" customFormat="1" ht="31.5" outlineLevel="5">
      <c r="A97" s="51" t="s">
        <v>100</v>
      </c>
      <c r="B97" s="52" t="s">
        <v>71</v>
      </c>
      <c r="C97" s="52" t="s">
        <v>272</v>
      </c>
      <c r="D97" s="52" t="s">
        <v>101</v>
      </c>
      <c r="E97" s="52"/>
      <c r="F97" s="90">
        <v>245.8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26" customFormat="1" ht="47.25" outlineLevel="4">
      <c r="A98" s="55" t="s">
        <v>204</v>
      </c>
      <c r="B98" s="19" t="s">
        <v>71</v>
      </c>
      <c r="C98" s="19" t="s">
        <v>266</v>
      </c>
      <c r="D98" s="19" t="s">
        <v>5</v>
      </c>
      <c r="E98" s="19"/>
      <c r="F98" s="88">
        <f>F99+F103</f>
        <v>16344.62714</v>
      </c>
      <c r="G98" s="7">
        <f aca="true" t="shared" si="13" ref="G98:V98">G99</f>
        <v>0</v>
      </c>
      <c r="H98" s="7">
        <f t="shared" si="13"/>
        <v>0</v>
      </c>
      <c r="I98" s="7">
        <f t="shared" si="13"/>
        <v>0</v>
      </c>
      <c r="J98" s="7">
        <f t="shared" si="13"/>
        <v>0</v>
      </c>
      <c r="K98" s="7">
        <f t="shared" si="13"/>
        <v>0</v>
      </c>
      <c r="L98" s="7">
        <f t="shared" si="13"/>
        <v>0</v>
      </c>
      <c r="M98" s="7">
        <f t="shared" si="13"/>
        <v>0</v>
      </c>
      <c r="N98" s="7">
        <f t="shared" si="13"/>
        <v>0</v>
      </c>
      <c r="O98" s="7">
        <f t="shared" si="13"/>
        <v>0</v>
      </c>
      <c r="P98" s="7">
        <f t="shared" si="13"/>
        <v>0</v>
      </c>
      <c r="Q98" s="7">
        <f t="shared" si="13"/>
        <v>0</v>
      </c>
      <c r="R98" s="7">
        <f t="shared" si="13"/>
        <v>0</v>
      </c>
      <c r="S98" s="7">
        <f t="shared" si="13"/>
        <v>0</v>
      </c>
      <c r="T98" s="7">
        <f t="shared" si="13"/>
        <v>0</v>
      </c>
      <c r="U98" s="7">
        <f t="shared" si="13"/>
        <v>0</v>
      </c>
      <c r="V98" s="7">
        <f t="shared" si="13"/>
        <v>0</v>
      </c>
    </row>
    <row r="99" spans="1:22" s="26" customFormat="1" ht="31.5" outlineLevel="5">
      <c r="A99" s="5" t="s">
        <v>95</v>
      </c>
      <c r="B99" s="6" t="s">
        <v>71</v>
      </c>
      <c r="C99" s="6" t="s">
        <v>266</v>
      </c>
      <c r="D99" s="6" t="s">
        <v>94</v>
      </c>
      <c r="E99" s="6"/>
      <c r="F99" s="89">
        <f>F100+F101+F102</f>
        <v>16125.04714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s="26" customFormat="1" ht="31.5" outlineLevel="5">
      <c r="A100" s="51" t="s">
        <v>255</v>
      </c>
      <c r="B100" s="52" t="s">
        <v>71</v>
      </c>
      <c r="C100" s="52" t="s">
        <v>266</v>
      </c>
      <c r="D100" s="52" t="s">
        <v>92</v>
      </c>
      <c r="E100" s="52"/>
      <c r="F100" s="90">
        <v>12373.04714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26" customFormat="1" ht="31.5" outlineLevel="5">
      <c r="A101" s="51" t="s">
        <v>260</v>
      </c>
      <c r="B101" s="52" t="s">
        <v>71</v>
      </c>
      <c r="C101" s="52" t="s">
        <v>266</v>
      </c>
      <c r="D101" s="52" t="s">
        <v>93</v>
      </c>
      <c r="E101" s="52"/>
      <c r="F101" s="53">
        <v>2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s="26" customFormat="1" ht="47.25" outlineLevel="5">
      <c r="A102" s="51" t="s">
        <v>256</v>
      </c>
      <c r="B102" s="52" t="s">
        <v>71</v>
      </c>
      <c r="C102" s="52" t="s">
        <v>266</v>
      </c>
      <c r="D102" s="52" t="s">
        <v>257</v>
      </c>
      <c r="E102" s="52"/>
      <c r="F102" s="53">
        <v>3750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26" customFormat="1" ht="15.75" outlineLevel="5">
      <c r="A103" s="5" t="s">
        <v>96</v>
      </c>
      <c r="B103" s="6" t="s">
        <v>71</v>
      </c>
      <c r="C103" s="6" t="s">
        <v>266</v>
      </c>
      <c r="D103" s="6" t="s">
        <v>97</v>
      </c>
      <c r="E103" s="6"/>
      <c r="F103" s="7">
        <f>F104+F105</f>
        <v>219.58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s="26" customFormat="1" ht="31.5" outlineLevel="5">
      <c r="A104" s="51" t="s">
        <v>98</v>
      </c>
      <c r="B104" s="52" t="s">
        <v>71</v>
      </c>
      <c r="C104" s="52" t="s">
        <v>266</v>
      </c>
      <c r="D104" s="52" t="s">
        <v>99</v>
      </c>
      <c r="E104" s="52"/>
      <c r="F104" s="53">
        <v>0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26" customFormat="1" ht="31.5" outlineLevel="5">
      <c r="A105" s="51" t="s">
        <v>100</v>
      </c>
      <c r="B105" s="52" t="s">
        <v>71</v>
      </c>
      <c r="C105" s="52" t="s">
        <v>266</v>
      </c>
      <c r="D105" s="52" t="s">
        <v>101</v>
      </c>
      <c r="E105" s="52"/>
      <c r="F105" s="53">
        <v>219.58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s="26" customFormat="1" ht="48.75" customHeight="1" outlineLevel="4">
      <c r="A106" s="54" t="s">
        <v>141</v>
      </c>
      <c r="B106" s="19" t="s">
        <v>71</v>
      </c>
      <c r="C106" s="19" t="s">
        <v>273</v>
      </c>
      <c r="D106" s="19" t="s">
        <v>5</v>
      </c>
      <c r="E106" s="19"/>
      <c r="F106" s="20">
        <f>F107+F109</f>
        <v>566.05</v>
      </c>
      <c r="G106" s="7">
        <f aca="true" t="shared" si="14" ref="G106:V106">G107</f>
        <v>0</v>
      </c>
      <c r="H106" s="7">
        <f t="shared" si="14"/>
        <v>0</v>
      </c>
      <c r="I106" s="7">
        <f t="shared" si="14"/>
        <v>0</v>
      </c>
      <c r="J106" s="7">
        <f t="shared" si="14"/>
        <v>0</v>
      </c>
      <c r="K106" s="7">
        <f t="shared" si="14"/>
        <v>0</v>
      </c>
      <c r="L106" s="7">
        <f t="shared" si="14"/>
        <v>0</v>
      </c>
      <c r="M106" s="7">
        <f t="shared" si="14"/>
        <v>0</v>
      </c>
      <c r="N106" s="7">
        <f t="shared" si="14"/>
        <v>0</v>
      </c>
      <c r="O106" s="7">
        <f t="shared" si="14"/>
        <v>0</v>
      </c>
      <c r="P106" s="7">
        <f t="shared" si="14"/>
        <v>0</v>
      </c>
      <c r="Q106" s="7">
        <f t="shared" si="14"/>
        <v>0</v>
      </c>
      <c r="R106" s="7">
        <f t="shared" si="14"/>
        <v>0</v>
      </c>
      <c r="S106" s="7">
        <f t="shared" si="14"/>
        <v>0</v>
      </c>
      <c r="T106" s="7">
        <f t="shared" si="14"/>
        <v>0</v>
      </c>
      <c r="U106" s="7">
        <f t="shared" si="14"/>
        <v>0</v>
      </c>
      <c r="V106" s="7">
        <f t="shared" si="14"/>
        <v>0</v>
      </c>
    </row>
    <row r="107" spans="1:22" s="26" customFormat="1" ht="15.75" outlineLevel="5">
      <c r="A107" s="5" t="s">
        <v>96</v>
      </c>
      <c r="B107" s="6" t="s">
        <v>71</v>
      </c>
      <c r="C107" s="6" t="s">
        <v>273</v>
      </c>
      <c r="D107" s="6" t="s">
        <v>97</v>
      </c>
      <c r="E107" s="6"/>
      <c r="F107" s="7">
        <f>F108</f>
        <v>561.5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s="26" customFormat="1" ht="31.5" outlineLevel="5">
      <c r="A108" s="51" t="s">
        <v>100</v>
      </c>
      <c r="B108" s="52" t="s">
        <v>71</v>
      </c>
      <c r="C108" s="52" t="s">
        <v>273</v>
      </c>
      <c r="D108" s="52" t="s">
        <v>101</v>
      </c>
      <c r="E108" s="52"/>
      <c r="F108" s="53">
        <v>561.5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s="26" customFormat="1" ht="15.75" outlineLevel="5">
      <c r="A109" s="5" t="s">
        <v>102</v>
      </c>
      <c r="B109" s="6" t="s">
        <v>71</v>
      </c>
      <c r="C109" s="6" t="s">
        <v>273</v>
      </c>
      <c r="D109" s="6" t="s">
        <v>103</v>
      </c>
      <c r="E109" s="6"/>
      <c r="F109" s="7">
        <f>F110</f>
        <v>4.55</v>
      </c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s="26" customFormat="1" ht="15.75" outlineLevel="5">
      <c r="A110" s="51" t="s">
        <v>105</v>
      </c>
      <c r="B110" s="52" t="s">
        <v>71</v>
      </c>
      <c r="C110" s="52" t="s">
        <v>273</v>
      </c>
      <c r="D110" s="52" t="s">
        <v>107</v>
      </c>
      <c r="E110" s="52"/>
      <c r="F110" s="53">
        <v>4.55</v>
      </c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s="26" customFormat="1" ht="15.75" customHeight="1" outlineLevel="4">
      <c r="A111" s="54" t="s">
        <v>142</v>
      </c>
      <c r="B111" s="19" t="s">
        <v>71</v>
      </c>
      <c r="C111" s="19" t="s">
        <v>268</v>
      </c>
      <c r="D111" s="19" t="s">
        <v>5</v>
      </c>
      <c r="E111" s="19"/>
      <c r="F111" s="88">
        <f>F112+F113</f>
        <v>84.65101</v>
      </c>
      <c r="G111" s="7">
        <f aca="true" t="shared" si="15" ref="G111:V111">G112</f>
        <v>0</v>
      </c>
      <c r="H111" s="7">
        <f t="shared" si="15"/>
        <v>0</v>
      </c>
      <c r="I111" s="7">
        <f t="shared" si="15"/>
        <v>0</v>
      </c>
      <c r="J111" s="7">
        <f t="shared" si="15"/>
        <v>0</v>
      </c>
      <c r="K111" s="7">
        <f t="shared" si="15"/>
        <v>0</v>
      </c>
      <c r="L111" s="7">
        <f t="shared" si="15"/>
        <v>0</v>
      </c>
      <c r="M111" s="7">
        <f t="shared" si="15"/>
        <v>0</v>
      </c>
      <c r="N111" s="7">
        <f t="shared" si="15"/>
        <v>0</v>
      </c>
      <c r="O111" s="7">
        <f t="shared" si="15"/>
        <v>0</v>
      </c>
      <c r="P111" s="7">
        <f t="shared" si="15"/>
        <v>0</v>
      </c>
      <c r="Q111" s="7">
        <f t="shared" si="15"/>
        <v>0</v>
      </c>
      <c r="R111" s="7">
        <f t="shared" si="15"/>
        <v>0</v>
      </c>
      <c r="S111" s="7">
        <f t="shared" si="15"/>
        <v>0</v>
      </c>
      <c r="T111" s="7">
        <f t="shared" si="15"/>
        <v>0</v>
      </c>
      <c r="U111" s="7">
        <f t="shared" si="15"/>
        <v>0</v>
      </c>
      <c r="V111" s="7">
        <f t="shared" si="15"/>
        <v>0</v>
      </c>
    </row>
    <row r="112" spans="1:22" s="26" customFormat="1" ht="15.75" outlineLevel="5">
      <c r="A112" s="5" t="s">
        <v>112</v>
      </c>
      <c r="B112" s="6" t="s">
        <v>71</v>
      </c>
      <c r="C112" s="6" t="s">
        <v>268</v>
      </c>
      <c r="D112" s="6" t="s">
        <v>226</v>
      </c>
      <c r="E112" s="6"/>
      <c r="F112" s="89">
        <v>21.1</v>
      </c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s="26" customFormat="1" ht="15.75" outlineLevel="5">
      <c r="A113" s="5" t="s">
        <v>376</v>
      </c>
      <c r="B113" s="6" t="s">
        <v>71</v>
      </c>
      <c r="C113" s="6" t="s">
        <v>268</v>
      </c>
      <c r="D113" s="6" t="s">
        <v>375</v>
      </c>
      <c r="E113" s="6"/>
      <c r="F113" s="89">
        <v>63.55101</v>
      </c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s="26" customFormat="1" ht="31.5" outlineLevel="6">
      <c r="A114" s="54" t="s">
        <v>143</v>
      </c>
      <c r="B114" s="19" t="s">
        <v>71</v>
      </c>
      <c r="C114" s="19" t="s">
        <v>274</v>
      </c>
      <c r="D114" s="19" t="s">
        <v>5</v>
      </c>
      <c r="E114" s="19"/>
      <c r="F114" s="20">
        <f>F115+F119+F122</f>
        <v>22600.800000000003</v>
      </c>
      <c r="G114" s="20">
        <f aca="true" t="shared" si="16" ref="G114:V114">G115</f>
        <v>0</v>
      </c>
      <c r="H114" s="20">
        <f t="shared" si="16"/>
        <v>0</v>
      </c>
      <c r="I114" s="20">
        <f t="shared" si="16"/>
        <v>0</v>
      </c>
      <c r="J114" s="20">
        <f t="shared" si="16"/>
        <v>0</v>
      </c>
      <c r="K114" s="20">
        <f t="shared" si="16"/>
        <v>0</v>
      </c>
      <c r="L114" s="20">
        <f t="shared" si="16"/>
        <v>0</v>
      </c>
      <c r="M114" s="20">
        <f t="shared" si="16"/>
        <v>0</v>
      </c>
      <c r="N114" s="20">
        <f t="shared" si="16"/>
        <v>0</v>
      </c>
      <c r="O114" s="20">
        <f t="shared" si="16"/>
        <v>0</v>
      </c>
      <c r="P114" s="20">
        <f t="shared" si="16"/>
        <v>0</v>
      </c>
      <c r="Q114" s="20">
        <f t="shared" si="16"/>
        <v>0</v>
      </c>
      <c r="R114" s="20">
        <f t="shared" si="16"/>
        <v>0</v>
      </c>
      <c r="S114" s="20">
        <f t="shared" si="16"/>
        <v>0</v>
      </c>
      <c r="T114" s="20">
        <f t="shared" si="16"/>
        <v>0</v>
      </c>
      <c r="U114" s="20">
        <f t="shared" si="16"/>
        <v>0</v>
      </c>
      <c r="V114" s="20">
        <f t="shared" si="16"/>
        <v>0</v>
      </c>
    </row>
    <row r="115" spans="1:22" s="26" customFormat="1" ht="15.75" outlineLevel="6">
      <c r="A115" s="5" t="s">
        <v>113</v>
      </c>
      <c r="B115" s="6" t="s">
        <v>71</v>
      </c>
      <c r="C115" s="6" t="s">
        <v>274</v>
      </c>
      <c r="D115" s="6" t="s">
        <v>114</v>
      </c>
      <c r="E115" s="6"/>
      <c r="F115" s="7">
        <f>F116+F117+F118</f>
        <v>12337.380000000001</v>
      </c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</row>
    <row r="116" spans="1:22" s="26" customFormat="1" ht="15.75" outlineLevel="6">
      <c r="A116" s="51" t="s">
        <v>254</v>
      </c>
      <c r="B116" s="52" t="s">
        <v>71</v>
      </c>
      <c r="C116" s="52" t="s">
        <v>274</v>
      </c>
      <c r="D116" s="52" t="s">
        <v>115</v>
      </c>
      <c r="E116" s="52"/>
      <c r="F116" s="53">
        <v>9408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</row>
    <row r="117" spans="1:22" s="26" customFormat="1" ht="31.5" outlineLevel="6">
      <c r="A117" s="51" t="s">
        <v>261</v>
      </c>
      <c r="B117" s="52" t="s">
        <v>71</v>
      </c>
      <c r="C117" s="52" t="s">
        <v>274</v>
      </c>
      <c r="D117" s="52" t="s">
        <v>116</v>
      </c>
      <c r="E117" s="52"/>
      <c r="F117" s="53">
        <v>0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</row>
    <row r="118" spans="1:22" s="26" customFormat="1" ht="47.25" outlineLevel="6">
      <c r="A118" s="51" t="s">
        <v>258</v>
      </c>
      <c r="B118" s="52" t="s">
        <v>71</v>
      </c>
      <c r="C118" s="52" t="s">
        <v>274</v>
      </c>
      <c r="D118" s="52" t="s">
        <v>259</v>
      </c>
      <c r="E118" s="52"/>
      <c r="F118" s="53">
        <v>2929.38</v>
      </c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</row>
    <row r="119" spans="1:22" s="26" customFormat="1" ht="23.25" customHeight="1" outlineLevel="6">
      <c r="A119" s="5" t="s">
        <v>96</v>
      </c>
      <c r="B119" s="6" t="s">
        <v>71</v>
      </c>
      <c r="C119" s="6" t="s">
        <v>274</v>
      </c>
      <c r="D119" s="6" t="s">
        <v>97</v>
      </c>
      <c r="E119" s="6"/>
      <c r="F119" s="7">
        <f>F120+F121</f>
        <v>9967.42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</row>
    <row r="120" spans="1:22" s="26" customFormat="1" ht="31.5" outlineLevel="6">
      <c r="A120" s="51" t="s">
        <v>98</v>
      </c>
      <c r="B120" s="52" t="s">
        <v>71</v>
      </c>
      <c r="C120" s="52" t="s">
        <v>274</v>
      </c>
      <c r="D120" s="52" t="s">
        <v>99</v>
      </c>
      <c r="E120" s="52"/>
      <c r="F120" s="53">
        <v>0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</row>
    <row r="121" spans="1:22" s="26" customFormat="1" ht="31.5" outlineLevel="6">
      <c r="A121" s="51" t="s">
        <v>100</v>
      </c>
      <c r="B121" s="52" t="s">
        <v>71</v>
      </c>
      <c r="C121" s="52" t="s">
        <v>274</v>
      </c>
      <c r="D121" s="52" t="s">
        <v>101</v>
      </c>
      <c r="E121" s="52"/>
      <c r="F121" s="53">
        <v>9967.42</v>
      </c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</row>
    <row r="122" spans="1:22" s="26" customFormat="1" ht="15.75" outlineLevel="6">
      <c r="A122" s="5" t="s">
        <v>102</v>
      </c>
      <c r="B122" s="6" t="s">
        <v>71</v>
      </c>
      <c r="C122" s="6" t="s">
        <v>274</v>
      </c>
      <c r="D122" s="6" t="s">
        <v>103</v>
      </c>
      <c r="E122" s="6"/>
      <c r="F122" s="7">
        <f>F123+F124+F125</f>
        <v>296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</row>
    <row r="123" spans="1:22" s="26" customFormat="1" ht="22.5" customHeight="1" outlineLevel="6">
      <c r="A123" s="51" t="s">
        <v>104</v>
      </c>
      <c r="B123" s="52" t="s">
        <v>71</v>
      </c>
      <c r="C123" s="52" t="s">
        <v>274</v>
      </c>
      <c r="D123" s="52" t="s">
        <v>106</v>
      </c>
      <c r="E123" s="52"/>
      <c r="F123" s="53">
        <v>252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</row>
    <row r="124" spans="1:22" s="26" customFormat="1" ht="15.75" outlineLevel="6">
      <c r="A124" s="51" t="s">
        <v>105</v>
      </c>
      <c r="B124" s="52" t="s">
        <v>71</v>
      </c>
      <c r="C124" s="52" t="s">
        <v>274</v>
      </c>
      <c r="D124" s="52" t="s">
        <v>107</v>
      </c>
      <c r="E124" s="52"/>
      <c r="F124" s="53">
        <v>28</v>
      </c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</row>
    <row r="125" spans="1:22" s="26" customFormat="1" ht="15.75" outlineLevel="6">
      <c r="A125" s="51" t="s">
        <v>376</v>
      </c>
      <c r="B125" s="52" t="s">
        <v>71</v>
      </c>
      <c r="C125" s="52" t="s">
        <v>274</v>
      </c>
      <c r="D125" s="52" t="s">
        <v>375</v>
      </c>
      <c r="E125" s="52"/>
      <c r="F125" s="53">
        <v>16</v>
      </c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</row>
    <row r="126" spans="1:22" s="26" customFormat="1" ht="31.5" outlineLevel="6">
      <c r="A126" s="68" t="s">
        <v>144</v>
      </c>
      <c r="B126" s="19" t="s">
        <v>71</v>
      </c>
      <c r="C126" s="19" t="s">
        <v>275</v>
      </c>
      <c r="D126" s="19" t="s">
        <v>5</v>
      </c>
      <c r="E126" s="19"/>
      <c r="F126" s="20">
        <f>F127+F131</f>
        <v>1003.4</v>
      </c>
      <c r="G126" s="13">
        <f aca="true" t="shared" si="17" ref="G126:V126">G127</f>
        <v>0</v>
      </c>
      <c r="H126" s="13">
        <f t="shared" si="17"/>
        <v>0</v>
      </c>
      <c r="I126" s="13">
        <f t="shared" si="17"/>
        <v>0</v>
      </c>
      <c r="J126" s="13">
        <f t="shared" si="17"/>
        <v>0</v>
      </c>
      <c r="K126" s="13">
        <f t="shared" si="17"/>
        <v>0</v>
      </c>
      <c r="L126" s="13">
        <f t="shared" si="17"/>
        <v>0</v>
      </c>
      <c r="M126" s="13">
        <f t="shared" si="17"/>
        <v>0</v>
      </c>
      <c r="N126" s="13">
        <f t="shared" si="17"/>
        <v>0</v>
      </c>
      <c r="O126" s="13">
        <f t="shared" si="17"/>
        <v>0</v>
      </c>
      <c r="P126" s="13">
        <f t="shared" si="17"/>
        <v>0</v>
      </c>
      <c r="Q126" s="13">
        <f t="shared" si="17"/>
        <v>0</v>
      </c>
      <c r="R126" s="13">
        <f t="shared" si="17"/>
        <v>0</v>
      </c>
      <c r="S126" s="13">
        <f t="shared" si="17"/>
        <v>0</v>
      </c>
      <c r="T126" s="13">
        <f t="shared" si="17"/>
        <v>0</v>
      </c>
      <c r="U126" s="13">
        <f t="shared" si="17"/>
        <v>0</v>
      </c>
      <c r="V126" s="13">
        <f t="shared" si="17"/>
        <v>0</v>
      </c>
    </row>
    <row r="127" spans="1:22" s="26" customFormat="1" ht="31.5" outlineLevel="6">
      <c r="A127" s="5" t="s">
        <v>95</v>
      </c>
      <c r="B127" s="6" t="s">
        <v>71</v>
      </c>
      <c r="C127" s="6" t="s">
        <v>275</v>
      </c>
      <c r="D127" s="6" t="s">
        <v>94</v>
      </c>
      <c r="E127" s="6"/>
      <c r="F127" s="7">
        <f>F128+F129+F130</f>
        <v>932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s="26" customFormat="1" ht="31.5" outlineLevel="6">
      <c r="A128" s="51" t="s">
        <v>255</v>
      </c>
      <c r="B128" s="52" t="s">
        <v>71</v>
      </c>
      <c r="C128" s="52" t="s">
        <v>275</v>
      </c>
      <c r="D128" s="52" t="s">
        <v>92</v>
      </c>
      <c r="E128" s="52"/>
      <c r="F128" s="53">
        <v>716</v>
      </c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</row>
    <row r="129" spans="1:22" s="26" customFormat="1" ht="31.5" outlineLevel="6">
      <c r="A129" s="51" t="s">
        <v>260</v>
      </c>
      <c r="B129" s="52" t="s">
        <v>71</v>
      </c>
      <c r="C129" s="52" t="s">
        <v>275</v>
      </c>
      <c r="D129" s="52" t="s">
        <v>93</v>
      </c>
      <c r="E129" s="52"/>
      <c r="F129" s="53">
        <v>0</v>
      </c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</row>
    <row r="130" spans="1:22" s="26" customFormat="1" ht="47.25" outlineLevel="6">
      <c r="A130" s="51" t="s">
        <v>256</v>
      </c>
      <c r="B130" s="52" t="s">
        <v>71</v>
      </c>
      <c r="C130" s="52" t="s">
        <v>275</v>
      </c>
      <c r="D130" s="52" t="s">
        <v>257</v>
      </c>
      <c r="E130" s="52"/>
      <c r="F130" s="53">
        <v>216</v>
      </c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</row>
    <row r="131" spans="1:22" s="26" customFormat="1" ht="15.75" outlineLevel="6">
      <c r="A131" s="5" t="s">
        <v>96</v>
      </c>
      <c r="B131" s="6" t="s">
        <v>71</v>
      </c>
      <c r="C131" s="6" t="s">
        <v>275</v>
      </c>
      <c r="D131" s="6" t="s">
        <v>97</v>
      </c>
      <c r="E131" s="6"/>
      <c r="F131" s="7">
        <f>F132</f>
        <v>71.4</v>
      </c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</row>
    <row r="132" spans="1:22" s="26" customFormat="1" ht="31.5" outlineLevel="6">
      <c r="A132" s="51" t="s">
        <v>100</v>
      </c>
      <c r="B132" s="52" t="s">
        <v>71</v>
      </c>
      <c r="C132" s="52" t="s">
        <v>275</v>
      </c>
      <c r="D132" s="52" t="s">
        <v>101</v>
      </c>
      <c r="E132" s="52"/>
      <c r="F132" s="53">
        <v>71.4</v>
      </c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</row>
    <row r="133" spans="1:22" s="26" customFormat="1" ht="31.5" outlineLevel="6">
      <c r="A133" s="68" t="s">
        <v>145</v>
      </c>
      <c r="B133" s="19" t="s">
        <v>71</v>
      </c>
      <c r="C133" s="19" t="s">
        <v>276</v>
      </c>
      <c r="D133" s="19" t="s">
        <v>5</v>
      </c>
      <c r="E133" s="19"/>
      <c r="F133" s="20">
        <f>F134+F138</f>
        <v>538</v>
      </c>
      <c r="G133" s="13">
        <f aca="true" t="shared" si="18" ref="G133:V133">G134</f>
        <v>0</v>
      </c>
      <c r="H133" s="13">
        <f t="shared" si="18"/>
        <v>0</v>
      </c>
      <c r="I133" s="13">
        <f t="shared" si="18"/>
        <v>0</v>
      </c>
      <c r="J133" s="13">
        <f t="shared" si="18"/>
        <v>0</v>
      </c>
      <c r="K133" s="13">
        <f t="shared" si="18"/>
        <v>0</v>
      </c>
      <c r="L133" s="13">
        <f t="shared" si="18"/>
        <v>0</v>
      </c>
      <c r="M133" s="13">
        <f t="shared" si="18"/>
        <v>0</v>
      </c>
      <c r="N133" s="13">
        <f t="shared" si="18"/>
        <v>0</v>
      </c>
      <c r="O133" s="13">
        <f t="shared" si="18"/>
        <v>0</v>
      </c>
      <c r="P133" s="13">
        <f t="shared" si="18"/>
        <v>0</v>
      </c>
      <c r="Q133" s="13">
        <f t="shared" si="18"/>
        <v>0</v>
      </c>
      <c r="R133" s="13">
        <f t="shared" si="18"/>
        <v>0</v>
      </c>
      <c r="S133" s="13">
        <f t="shared" si="18"/>
        <v>0</v>
      </c>
      <c r="T133" s="13">
        <f t="shared" si="18"/>
        <v>0</v>
      </c>
      <c r="U133" s="13">
        <f t="shared" si="18"/>
        <v>0</v>
      </c>
      <c r="V133" s="13">
        <f t="shared" si="18"/>
        <v>0</v>
      </c>
    </row>
    <row r="134" spans="1:22" s="26" customFormat="1" ht="31.5" outlineLevel="6">
      <c r="A134" s="5" t="s">
        <v>95</v>
      </c>
      <c r="B134" s="6" t="s">
        <v>71</v>
      </c>
      <c r="C134" s="6" t="s">
        <v>276</v>
      </c>
      <c r="D134" s="6" t="s">
        <v>94</v>
      </c>
      <c r="E134" s="6"/>
      <c r="F134" s="7">
        <f>F135+F136+F137</f>
        <v>466.4</v>
      </c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</row>
    <row r="135" spans="1:22" s="26" customFormat="1" ht="31.5" outlineLevel="6">
      <c r="A135" s="51" t="s">
        <v>255</v>
      </c>
      <c r="B135" s="52" t="s">
        <v>71</v>
      </c>
      <c r="C135" s="52" t="s">
        <v>276</v>
      </c>
      <c r="D135" s="52" t="s">
        <v>92</v>
      </c>
      <c r="E135" s="52"/>
      <c r="F135" s="53">
        <v>358.2</v>
      </c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</row>
    <row r="136" spans="1:22" s="26" customFormat="1" ht="31.5" outlineLevel="6">
      <c r="A136" s="51" t="s">
        <v>260</v>
      </c>
      <c r="B136" s="52" t="s">
        <v>71</v>
      </c>
      <c r="C136" s="52" t="s">
        <v>276</v>
      </c>
      <c r="D136" s="52" t="s">
        <v>93</v>
      </c>
      <c r="E136" s="52"/>
      <c r="F136" s="53">
        <v>0</v>
      </c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</row>
    <row r="137" spans="1:22" s="26" customFormat="1" ht="47.25" outlineLevel="6">
      <c r="A137" s="51" t="s">
        <v>256</v>
      </c>
      <c r="B137" s="52" t="s">
        <v>71</v>
      </c>
      <c r="C137" s="52" t="s">
        <v>276</v>
      </c>
      <c r="D137" s="52" t="s">
        <v>257</v>
      </c>
      <c r="E137" s="52"/>
      <c r="F137" s="53">
        <v>108.2</v>
      </c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</row>
    <row r="138" spans="1:22" s="26" customFormat="1" ht="15.75" outlineLevel="6">
      <c r="A138" s="5" t="s">
        <v>96</v>
      </c>
      <c r="B138" s="6" t="s">
        <v>71</v>
      </c>
      <c r="C138" s="6" t="s">
        <v>276</v>
      </c>
      <c r="D138" s="6" t="s">
        <v>97</v>
      </c>
      <c r="E138" s="6"/>
      <c r="F138" s="7">
        <f>F139</f>
        <v>71.6</v>
      </c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</row>
    <row r="139" spans="1:22" s="26" customFormat="1" ht="31.5" outlineLevel="6">
      <c r="A139" s="51" t="s">
        <v>100</v>
      </c>
      <c r="B139" s="52" t="s">
        <v>71</v>
      </c>
      <c r="C139" s="52" t="s">
        <v>276</v>
      </c>
      <c r="D139" s="52" t="s">
        <v>101</v>
      </c>
      <c r="E139" s="52"/>
      <c r="F139" s="53">
        <v>71.6</v>
      </c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</row>
    <row r="140" spans="1:22" s="26" customFormat="1" ht="31.5" outlineLevel="6">
      <c r="A140" s="68" t="s">
        <v>146</v>
      </c>
      <c r="B140" s="19" t="s">
        <v>71</v>
      </c>
      <c r="C140" s="19" t="s">
        <v>277</v>
      </c>
      <c r="D140" s="19" t="s">
        <v>5</v>
      </c>
      <c r="E140" s="19"/>
      <c r="F140" s="20">
        <f>F141+F144</f>
        <v>652</v>
      </c>
      <c r="G140" s="13">
        <f aca="true" t="shared" si="19" ref="G140:V140">G141</f>
        <v>0</v>
      </c>
      <c r="H140" s="13">
        <f t="shared" si="19"/>
        <v>0</v>
      </c>
      <c r="I140" s="13">
        <f t="shared" si="19"/>
        <v>0</v>
      </c>
      <c r="J140" s="13">
        <f t="shared" si="19"/>
        <v>0</v>
      </c>
      <c r="K140" s="13">
        <f t="shared" si="19"/>
        <v>0</v>
      </c>
      <c r="L140" s="13">
        <f t="shared" si="19"/>
        <v>0</v>
      </c>
      <c r="M140" s="13">
        <f t="shared" si="19"/>
        <v>0</v>
      </c>
      <c r="N140" s="13">
        <f t="shared" si="19"/>
        <v>0</v>
      </c>
      <c r="O140" s="13">
        <f t="shared" si="19"/>
        <v>0</v>
      </c>
      <c r="P140" s="13">
        <f t="shared" si="19"/>
        <v>0</v>
      </c>
      <c r="Q140" s="13">
        <f t="shared" si="19"/>
        <v>0</v>
      </c>
      <c r="R140" s="13">
        <f t="shared" si="19"/>
        <v>0</v>
      </c>
      <c r="S140" s="13">
        <f t="shared" si="19"/>
        <v>0</v>
      </c>
      <c r="T140" s="13">
        <f t="shared" si="19"/>
        <v>0</v>
      </c>
      <c r="U140" s="13">
        <f t="shared" si="19"/>
        <v>0</v>
      </c>
      <c r="V140" s="13">
        <f t="shared" si="19"/>
        <v>0</v>
      </c>
    </row>
    <row r="141" spans="1:22" s="26" customFormat="1" ht="31.5" outlineLevel="6">
      <c r="A141" s="5" t="s">
        <v>95</v>
      </c>
      <c r="B141" s="6" t="s">
        <v>71</v>
      </c>
      <c r="C141" s="6" t="s">
        <v>277</v>
      </c>
      <c r="D141" s="6" t="s">
        <v>94</v>
      </c>
      <c r="E141" s="6"/>
      <c r="F141" s="7">
        <f>F142+F143</f>
        <v>620.7</v>
      </c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</row>
    <row r="142" spans="1:22" s="26" customFormat="1" ht="31.5" outlineLevel="6">
      <c r="A142" s="51" t="s">
        <v>255</v>
      </c>
      <c r="B142" s="52" t="s">
        <v>71</v>
      </c>
      <c r="C142" s="52" t="s">
        <v>277</v>
      </c>
      <c r="D142" s="52" t="s">
        <v>92</v>
      </c>
      <c r="E142" s="56"/>
      <c r="F142" s="53">
        <v>476.7</v>
      </c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</row>
    <row r="143" spans="1:22" s="26" customFormat="1" ht="47.25" outlineLevel="6">
      <c r="A143" s="51" t="s">
        <v>256</v>
      </c>
      <c r="B143" s="52" t="s">
        <v>71</v>
      </c>
      <c r="C143" s="52" t="s">
        <v>277</v>
      </c>
      <c r="D143" s="52" t="s">
        <v>257</v>
      </c>
      <c r="E143" s="56"/>
      <c r="F143" s="53">
        <v>144</v>
      </c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</row>
    <row r="144" spans="1:22" s="26" customFormat="1" ht="15.75" outlineLevel="6">
      <c r="A144" s="5" t="s">
        <v>96</v>
      </c>
      <c r="B144" s="6" t="s">
        <v>71</v>
      </c>
      <c r="C144" s="6" t="s">
        <v>277</v>
      </c>
      <c r="D144" s="6" t="s">
        <v>97</v>
      </c>
      <c r="E144" s="49"/>
      <c r="F144" s="7">
        <f>F145</f>
        <v>31.3</v>
      </c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</row>
    <row r="145" spans="1:22" s="26" customFormat="1" ht="31.5" outlineLevel="6">
      <c r="A145" s="51" t="s">
        <v>100</v>
      </c>
      <c r="B145" s="52" t="s">
        <v>71</v>
      </c>
      <c r="C145" s="52" t="s">
        <v>277</v>
      </c>
      <c r="D145" s="52" t="s">
        <v>101</v>
      </c>
      <c r="E145" s="56"/>
      <c r="F145" s="53">
        <v>31.3</v>
      </c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</row>
    <row r="146" spans="1:22" s="26" customFormat="1" ht="15.75" outlineLevel="6">
      <c r="A146" s="14" t="s">
        <v>147</v>
      </c>
      <c r="B146" s="12" t="s">
        <v>71</v>
      </c>
      <c r="C146" s="12" t="s">
        <v>262</v>
      </c>
      <c r="D146" s="12" t="s">
        <v>5</v>
      </c>
      <c r="E146" s="12"/>
      <c r="F146" s="13">
        <f>F154+F161+F147+F168+F173</f>
        <v>11714.601999999999</v>
      </c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</row>
    <row r="147" spans="1:22" s="26" customFormat="1" ht="31.5" outlineLevel="6">
      <c r="A147" s="68" t="s">
        <v>228</v>
      </c>
      <c r="B147" s="66" t="s">
        <v>71</v>
      </c>
      <c r="C147" s="66" t="s">
        <v>278</v>
      </c>
      <c r="D147" s="66" t="s">
        <v>5</v>
      </c>
      <c r="E147" s="66"/>
      <c r="F147" s="67">
        <f>F148+F151</f>
        <v>60</v>
      </c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</row>
    <row r="148" spans="1:22" s="26" customFormat="1" ht="33.75" customHeight="1" outlineLevel="6">
      <c r="A148" s="5" t="s">
        <v>198</v>
      </c>
      <c r="B148" s="6" t="s">
        <v>71</v>
      </c>
      <c r="C148" s="6" t="s">
        <v>279</v>
      </c>
      <c r="D148" s="6" t="s">
        <v>5</v>
      </c>
      <c r="E148" s="12"/>
      <c r="F148" s="7">
        <f>F149</f>
        <v>40</v>
      </c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</row>
    <row r="149" spans="1:22" s="26" customFormat="1" ht="15.75" outlineLevel="6">
      <c r="A149" s="51" t="s">
        <v>96</v>
      </c>
      <c r="B149" s="52" t="s">
        <v>71</v>
      </c>
      <c r="C149" s="52" t="s">
        <v>279</v>
      </c>
      <c r="D149" s="52" t="s">
        <v>97</v>
      </c>
      <c r="E149" s="12"/>
      <c r="F149" s="53">
        <f>F150</f>
        <v>40</v>
      </c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</row>
    <row r="150" spans="1:22" s="26" customFormat="1" ht="31.5" outlineLevel="6">
      <c r="A150" s="51" t="s">
        <v>100</v>
      </c>
      <c r="B150" s="52" t="s">
        <v>71</v>
      </c>
      <c r="C150" s="52" t="s">
        <v>279</v>
      </c>
      <c r="D150" s="52" t="s">
        <v>101</v>
      </c>
      <c r="E150" s="12"/>
      <c r="F150" s="53">
        <v>40</v>
      </c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</row>
    <row r="151" spans="1:22" s="26" customFormat="1" ht="31.5" outlineLevel="6">
      <c r="A151" s="5" t="s">
        <v>199</v>
      </c>
      <c r="B151" s="6" t="s">
        <v>71</v>
      </c>
      <c r="C151" s="6" t="s">
        <v>280</v>
      </c>
      <c r="D151" s="6" t="s">
        <v>5</v>
      </c>
      <c r="E151" s="12"/>
      <c r="F151" s="7">
        <f>F152</f>
        <v>20</v>
      </c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</row>
    <row r="152" spans="1:22" s="26" customFormat="1" ht="15.75" outlineLevel="6">
      <c r="A152" s="51" t="s">
        <v>96</v>
      </c>
      <c r="B152" s="52" t="s">
        <v>71</v>
      </c>
      <c r="C152" s="52" t="s">
        <v>280</v>
      </c>
      <c r="D152" s="52" t="s">
        <v>97</v>
      </c>
      <c r="E152" s="12"/>
      <c r="F152" s="53">
        <f>F153</f>
        <v>20</v>
      </c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</row>
    <row r="153" spans="1:22" s="26" customFormat="1" ht="31.5" outlineLevel="6">
      <c r="A153" s="51" t="s">
        <v>100</v>
      </c>
      <c r="B153" s="52" t="s">
        <v>71</v>
      </c>
      <c r="C153" s="52" t="s">
        <v>280</v>
      </c>
      <c r="D153" s="52" t="s">
        <v>101</v>
      </c>
      <c r="E153" s="12"/>
      <c r="F153" s="53">
        <v>20</v>
      </c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</row>
    <row r="154" spans="1:22" s="26" customFormat="1" ht="15.75" outlineLevel="6">
      <c r="A154" s="54" t="s">
        <v>229</v>
      </c>
      <c r="B154" s="19" t="s">
        <v>71</v>
      </c>
      <c r="C154" s="19" t="s">
        <v>281</v>
      </c>
      <c r="D154" s="19" t="s">
        <v>5</v>
      </c>
      <c r="E154" s="19"/>
      <c r="F154" s="20">
        <f>F155+F158</f>
        <v>40</v>
      </c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</row>
    <row r="155" spans="1:22" s="26" customFormat="1" ht="31.5" outlineLevel="6">
      <c r="A155" s="5" t="s">
        <v>148</v>
      </c>
      <c r="B155" s="6" t="s">
        <v>71</v>
      </c>
      <c r="C155" s="6" t="s">
        <v>282</v>
      </c>
      <c r="D155" s="6" t="s">
        <v>5</v>
      </c>
      <c r="E155" s="6"/>
      <c r="F155" s="7">
        <f>F156</f>
        <v>0</v>
      </c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</row>
    <row r="156" spans="1:22" s="26" customFormat="1" ht="15.75" outlineLevel="6">
      <c r="A156" s="51" t="s">
        <v>96</v>
      </c>
      <c r="B156" s="52" t="s">
        <v>71</v>
      </c>
      <c r="C156" s="52" t="s">
        <v>282</v>
      </c>
      <c r="D156" s="52" t="s">
        <v>97</v>
      </c>
      <c r="E156" s="52"/>
      <c r="F156" s="53">
        <f>F157</f>
        <v>0</v>
      </c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</row>
    <row r="157" spans="1:22" s="26" customFormat="1" ht="31.5" outlineLevel="6">
      <c r="A157" s="51" t="s">
        <v>100</v>
      </c>
      <c r="B157" s="52" t="s">
        <v>71</v>
      </c>
      <c r="C157" s="52" t="s">
        <v>282</v>
      </c>
      <c r="D157" s="52" t="s">
        <v>101</v>
      </c>
      <c r="E157" s="52"/>
      <c r="F157" s="53">
        <v>0</v>
      </c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</row>
    <row r="158" spans="1:22" s="26" customFormat="1" ht="31.5" outlineLevel="6">
      <c r="A158" s="5" t="s">
        <v>149</v>
      </c>
      <c r="B158" s="6" t="s">
        <v>71</v>
      </c>
      <c r="C158" s="6" t="s">
        <v>283</v>
      </c>
      <c r="D158" s="6" t="s">
        <v>5</v>
      </c>
      <c r="E158" s="6"/>
      <c r="F158" s="7">
        <f>F159</f>
        <v>40</v>
      </c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</row>
    <row r="159" spans="1:22" s="26" customFormat="1" ht="15.75" outlineLevel="6">
      <c r="A159" s="51" t="s">
        <v>96</v>
      </c>
      <c r="B159" s="52" t="s">
        <v>71</v>
      </c>
      <c r="C159" s="52" t="s">
        <v>283</v>
      </c>
      <c r="D159" s="52" t="s">
        <v>97</v>
      </c>
      <c r="E159" s="52"/>
      <c r="F159" s="53">
        <f>F160</f>
        <v>40</v>
      </c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</row>
    <row r="160" spans="1:22" s="26" customFormat="1" ht="31.5" outlineLevel="6">
      <c r="A160" s="51" t="s">
        <v>100</v>
      </c>
      <c r="B160" s="52" t="s">
        <v>71</v>
      </c>
      <c r="C160" s="52" t="s">
        <v>283</v>
      </c>
      <c r="D160" s="52" t="s">
        <v>101</v>
      </c>
      <c r="E160" s="52"/>
      <c r="F160" s="53">
        <v>40</v>
      </c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</row>
    <row r="161" spans="1:22" s="26" customFormat="1" ht="31.5" outlineLevel="6">
      <c r="A161" s="54" t="s">
        <v>230</v>
      </c>
      <c r="B161" s="19" t="s">
        <v>71</v>
      </c>
      <c r="C161" s="19" t="s">
        <v>284</v>
      </c>
      <c r="D161" s="19" t="s">
        <v>5</v>
      </c>
      <c r="E161" s="19"/>
      <c r="F161" s="20">
        <f>F162+F165</f>
        <v>14</v>
      </c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</row>
    <row r="162" spans="1:22" s="26" customFormat="1" ht="47.25" outlineLevel="6">
      <c r="A162" s="5" t="s">
        <v>150</v>
      </c>
      <c r="B162" s="6" t="s">
        <v>71</v>
      </c>
      <c r="C162" s="6" t="s">
        <v>285</v>
      </c>
      <c r="D162" s="6" t="s">
        <v>5</v>
      </c>
      <c r="E162" s="6"/>
      <c r="F162" s="7">
        <f>F163</f>
        <v>10</v>
      </c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</row>
    <row r="163" spans="1:22" s="26" customFormat="1" ht="15.75" outlineLevel="6">
      <c r="A163" s="51" t="s">
        <v>96</v>
      </c>
      <c r="B163" s="52" t="s">
        <v>71</v>
      </c>
      <c r="C163" s="52" t="s">
        <v>285</v>
      </c>
      <c r="D163" s="52" t="s">
        <v>97</v>
      </c>
      <c r="E163" s="52"/>
      <c r="F163" s="53">
        <f>F164</f>
        <v>10</v>
      </c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</row>
    <row r="164" spans="1:22" s="26" customFormat="1" ht="31.5" outlineLevel="6">
      <c r="A164" s="51" t="s">
        <v>100</v>
      </c>
      <c r="B164" s="52" t="s">
        <v>71</v>
      </c>
      <c r="C164" s="52" t="s">
        <v>285</v>
      </c>
      <c r="D164" s="52" t="s">
        <v>101</v>
      </c>
      <c r="E164" s="52"/>
      <c r="F164" s="53">
        <v>10</v>
      </c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</row>
    <row r="165" spans="1:22" s="26" customFormat="1" ht="47.25" outlineLevel="6">
      <c r="A165" s="5" t="s">
        <v>377</v>
      </c>
      <c r="B165" s="6" t="s">
        <v>71</v>
      </c>
      <c r="C165" s="6" t="s">
        <v>378</v>
      </c>
      <c r="D165" s="6" t="s">
        <v>5</v>
      </c>
      <c r="E165" s="6"/>
      <c r="F165" s="7">
        <f>F166</f>
        <v>4</v>
      </c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</row>
    <row r="166" spans="1:22" s="26" customFormat="1" ht="15.75" outlineLevel="6">
      <c r="A166" s="51" t="s">
        <v>96</v>
      </c>
      <c r="B166" s="52" t="s">
        <v>71</v>
      </c>
      <c r="C166" s="52" t="s">
        <v>378</v>
      </c>
      <c r="D166" s="52" t="s">
        <v>97</v>
      </c>
      <c r="E166" s="52"/>
      <c r="F166" s="53">
        <f>F167</f>
        <v>4</v>
      </c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</row>
    <row r="167" spans="1:22" s="26" customFormat="1" ht="31.5" outlineLevel="6">
      <c r="A167" s="51" t="s">
        <v>100</v>
      </c>
      <c r="B167" s="52" t="s">
        <v>71</v>
      </c>
      <c r="C167" s="52" t="s">
        <v>378</v>
      </c>
      <c r="D167" s="52" t="s">
        <v>101</v>
      </c>
      <c r="E167" s="52"/>
      <c r="F167" s="53">
        <v>4</v>
      </c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</row>
    <row r="168" spans="1:22" s="26" customFormat="1" ht="34.5" customHeight="1" outlineLevel="6">
      <c r="A168" s="54" t="s">
        <v>364</v>
      </c>
      <c r="B168" s="19" t="s">
        <v>71</v>
      </c>
      <c r="C168" s="19" t="s">
        <v>368</v>
      </c>
      <c r="D168" s="19" t="s">
        <v>5</v>
      </c>
      <c r="E168" s="19"/>
      <c r="F168" s="88">
        <f>F169+F171</f>
        <v>11560.601999999999</v>
      </c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</row>
    <row r="169" spans="1:22" s="26" customFormat="1" ht="15.75" outlineLevel="6">
      <c r="A169" s="5" t="s">
        <v>122</v>
      </c>
      <c r="B169" s="6" t="s">
        <v>71</v>
      </c>
      <c r="C169" s="6" t="s">
        <v>396</v>
      </c>
      <c r="D169" s="6" t="s">
        <v>123</v>
      </c>
      <c r="E169" s="6"/>
      <c r="F169" s="89">
        <f>F170</f>
        <v>5202.271</v>
      </c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</row>
    <row r="170" spans="1:22" s="26" customFormat="1" ht="47.25" outlineLevel="6">
      <c r="A170" s="60" t="s">
        <v>206</v>
      </c>
      <c r="B170" s="52" t="s">
        <v>71</v>
      </c>
      <c r="C170" s="52" t="s">
        <v>396</v>
      </c>
      <c r="D170" s="52" t="s">
        <v>85</v>
      </c>
      <c r="E170" s="52"/>
      <c r="F170" s="90">
        <v>5202.271</v>
      </c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</row>
    <row r="171" spans="1:22" s="26" customFormat="1" ht="15.75" outlineLevel="6">
      <c r="A171" s="5" t="s">
        <v>122</v>
      </c>
      <c r="B171" s="6" t="s">
        <v>71</v>
      </c>
      <c r="C171" s="6" t="s">
        <v>367</v>
      </c>
      <c r="D171" s="6" t="s">
        <v>123</v>
      </c>
      <c r="E171" s="6"/>
      <c r="F171" s="89">
        <f>F172</f>
        <v>6358.331</v>
      </c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</row>
    <row r="172" spans="1:22" s="26" customFormat="1" ht="47.25" outlineLevel="6">
      <c r="A172" s="60" t="s">
        <v>206</v>
      </c>
      <c r="B172" s="52" t="s">
        <v>71</v>
      </c>
      <c r="C172" s="52" t="s">
        <v>367</v>
      </c>
      <c r="D172" s="52" t="s">
        <v>85</v>
      </c>
      <c r="E172" s="52"/>
      <c r="F172" s="53">
        <v>6358.331</v>
      </c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</row>
    <row r="173" spans="1:22" s="26" customFormat="1" ht="31.5" outlineLevel="6">
      <c r="A173" s="54" t="s">
        <v>382</v>
      </c>
      <c r="B173" s="19" t="s">
        <v>71</v>
      </c>
      <c r="C173" s="19" t="s">
        <v>383</v>
      </c>
      <c r="D173" s="19" t="s">
        <v>5</v>
      </c>
      <c r="E173" s="19"/>
      <c r="F173" s="88">
        <f>F174</f>
        <v>40</v>
      </c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</row>
    <row r="174" spans="1:22" s="26" customFormat="1" ht="15.75" outlineLevel="6">
      <c r="A174" s="5" t="s">
        <v>96</v>
      </c>
      <c r="B174" s="6" t="s">
        <v>71</v>
      </c>
      <c r="C174" s="6" t="s">
        <v>384</v>
      </c>
      <c r="D174" s="6" t="s">
        <v>97</v>
      </c>
      <c r="E174" s="6"/>
      <c r="F174" s="89">
        <f>F175</f>
        <v>40</v>
      </c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</row>
    <row r="175" spans="1:22" s="26" customFormat="1" ht="31.5" outlineLevel="6">
      <c r="A175" s="60" t="s">
        <v>100</v>
      </c>
      <c r="B175" s="52" t="s">
        <v>71</v>
      </c>
      <c r="C175" s="52" t="s">
        <v>384</v>
      </c>
      <c r="D175" s="52" t="s">
        <v>101</v>
      </c>
      <c r="E175" s="52"/>
      <c r="F175" s="90">
        <v>40</v>
      </c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</row>
    <row r="176" spans="1:22" s="26" customFormat="1" ht="15.75" outlineLevel="6">
      <c r="A176" s="69" t="s">
        <v>151</v>
      </c>
      <c r="B176" s="32" t="s">
        <v>152</v>
      </c>
      <c r="C176" s="32" t="s">
        <v>262</v>
      </c>
      <c r="D176" s="32" t="s">
        <v>5</v>
      </c>
      <c r="E176" s="47"/>
      <c r="F176" s="70">
        <f>F177</f>
        <v>1712.2</v>
      </c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</row>
    <row r="177" spans="1:25" ht="15.75" outlineLevel="6">
      <c r="A177" s="71" t="s">
        <v>83</v>
      </c>
      <c r="B177" s="9" t="s">
        <v>84</v>
      </c>
      <c r="C177" s="9" t="s">
        <v>262</v>
      </c>
      <c r="D177" s="9" t="s">
        <v>5</v>
      </c>
      <c r="E177" s="72" t="s">
        <v>5</v>
      </c>
      <c r="F177" s="73">
        <f>F178</f>
        <v>1712.2</v>
      </c>
      <c r="G177" s="33" t="e">
        <f>#REF!</f>
        <v>#REF!</v>
      </c>
      <c r="H177" s="33" t="e">
        <f>#REF!</f>
        <v>#REF!</v>
      </c>
      <c r="I177" s="33" t="e">
        <f>#REF!</f>
        <v>#REF!</v>
      </c>
      <c r="J177" s="33" t="e">
        <f>#REF!</f>
        <v>#REF!</v>
      </c>
      <c r="K177" s="33" t="e">
        <f>#REF!</f>
        <v>#REF!</v>
      </c>
      <c r="L177" s="33" t="e">
        <f>#REF!</f>
        <v>#REF!</v>
      </c>
      <c r="M177" s="33" t="e">
        <f>#REF!</f>
        <v>#REF!</v>
      </c>
      <c r="N177" s="33" t="e">
        <f>#REF!</f>
        <v>#REF!</v>
      </c>
      <c r="O177" s="33" t="e">
        <f>#REF!</f>
        <v>#REF!</v>
      </c>
      <c r="P177" s="33" t="e">
        <f>#REF!</f>
        <v>#REF!</v>
      </c>
      <c r="Q177" s="33" t="e">
        <f>#REF!</f>
        <v>#REF!</v>
      </c>
      <c r="R177" s="33" t="e">
        <f>#REF!</f>
        <v>#REF!</v>
      </c>
      <c r="S177" s="33" t="e">
        <f>#REF!</f>
        <v>#REF!</v>
      </c>
      <c r="T177" s="33" t="e">
        <f>#REF!</f>
        <v>#REF!</v>
      </c>
      <c r="U177" s="33" t="e">
        <f>#REF!</f>
        <v>#REF!</v>
      </c>
      <c r="V177" s="38" t="e">
        <f>#REF!</f>
        <v>#REF!</v>
      </c>
      <c r="W177" s="50"/>
      <c r="X177" s="42"/>
      <c r="Y177" s="43"/>
    </row>
    <row r="178" spans="1:25" ht="31.5" outlineLevel="6">
      <c r="A178" s="22" t="s">
        <v>137</v>
      </c>
      <c r="B178" s="12" t="s">
        <v>84</v>
      </c>
      <c r="C178" s="12" t="s">
        <v>263</v>
      </c>
      <c r="D178" s="12" t="s">
        <v>5</v>
      </c>
      <c r="E178" s="48"/>
      <c r="F178" s="34">
        <f>F179</f>
        <v>1712.2</v>
      </c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9"/>
      <c r="W178" s="44"/>
      <c r="X178" s="45"/>
      <c r="Y178" s="43"/>
    </row>
    <row r="179" spans="1:25" ht="31.5" outlineLevel="6">
      <c r="A179" s="22" t="s">
        <v>139</v>
      </c>
      <c r="B179" s="12" t="s">
        <v>84</v>
      </c>
      <c r="C179" s="12" t="s">
        <v>264</v>
      </c>
      <c r="D179" s="12" t="s">
        <v>5</v>
      </c>
      <c r="E179" s="48"/>
      <c r="F179" s="34">
        <f>F180</f>
        <v>1712.2</v>
      </c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9"/>
      <c r="W179" s="44"/>
      <c r="X179" s="45"/>
      <c r="Y179" s="43"/>
    </row>
    <row r="180" spans="1:25" ht="31.5" outlineLevel="6">
      <c r="A180" s="57" t="s">
        <v>42</v>
      </c>
      <c r="B180" s="19" t="s">
        <v>84</v>
      </c>
      <c r="C180" s="19" t="s">
        <v>286</v>
      </c>
      <c r="D180" s="19" t="s">
        <v>5</v>
      </c>
      <c r="E180" s="58" t="s">
        <v>5</v>
      </c>
      <c r="F180" s="59">
        <f>F181</f>
        <v>1712.2</v>
      </c>
      <c r="G180" s="35">
        <f>G181</f>
        <v>1397.92</v>
      </c>
      <c r="H180" s="35">
        <f aca="true" t="shared" si="20" ref="H180:V180">H181</f>
        <v>0</v>
      </c>
      <c r="I180" s="35">
        <f t="shared" si="20"/>
        <v>0</v>
      </c>
      <c r="J180" s="35">
        <f t="shared" si="20"/>
        <v>0</v>
      </c>
      <c r="K180" s="35">
        <f t="shared" si="20"/>
        <v>0</v>
      </c>
      <c r="L180" s="35">
        <f t="shared" si="20"/>
        <v>0</v>
      </c>
      <c r="M180" s="35">
        <f t="shared" si="20"/>
        <v>0</v>
      </c>
      <c r="N180" s="35">
        <f t="shared" si="20"/>
        <v>0</v>
      </c>
      <c r="O180" s="35">
        <f t="shared" si="20"/>
        <v>0</v>
      </c>
      <c r="P180" s="35">
        <f t="shared" si="20"/>
        <v>0</v>
      </c>
      <c r="Q180" s="35">
        <f t="shared" si="20"/>
        <v>0</v>
      </c>
      <c r="R180" s="35">
        <f t="shared" si="20"/>
        <v>0</v>
      </c>
      <c r="S180" s="35">
        <f t="shared" si="20"/>
        <v>0</v>
      </c>
      <c r="T180" s="35">
        <f t="shared" si="20"/>
        <v>0</v>
      </c>
      <c r="U180" s="35">
        <f t="shared" si="20"/>
        <v>0</v>
      </c>
      <c r="V180" s="40">
        <f t="shared" si="20"/>
        <v>0</v>
      </c>
      <c r="W180" s="41"/>
      <c r="X180" s="42"/>
      <c r="Y180" s="43"/>
    </row>
    <row r="181" spans="1:25" ht="15.75" outlineLevel="6">
      <c r="A181" s="25" t="s">
        <v>117</v>
      </c>
      <c r="B181" s="6" t="s">
        <v>84</v>
      </c>
      <c r="C181" s="6" t="s">
        <v>286</v>
      </c>
      <c r="D181" s="6" t="s">
        <v>118</v>
      </c>
      <c r="E181" s="49" t="s">
        <v>18</v>
      </c>
      <c r="F181" s="35">
        <v>1712.2</v>
      </c>
      <c r="G181" s="35">
        <v>1397.92</v>
      </c>
      <c r="H181" s="36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37"/>
      <c r="W181" s="41"/>
      <c r="X181" s="46"/>
      <c r="Y181" s="43"/>
    </row>
    <row r="182" spans="1:22" s="26" customFormat="1" ht="32.25" customHeight="1" outlineLevel="6">
      <c r="A182" s="16" t="s">
        <v>59</v>
      </c>
      <c r="B182" s="17" t="s">
        <v>58</v>
      </c>
      <c r="C182" s="17" t="s">
        <v>262</v>
      </c>
      <c r="D182" s="17" t="s">
        <v>5</v>
      </c>
      <c r="E182" s="17"/>
      <c r="F182" s="18">
        <f aca="true" t="shared" si="21" ref="F182:F187">F183</f>
        <v>50</v>
      </c>
      <c r="G182" s="18">
        <f aca="true" t="shared" si="22" ref="G182:V182">G183</f>
        <v>0</v>
      </c>
      <c r="H182" s="18">
        <f t="shared" si="22"/>
        <v>0</v>
      </c>
      <c r="I182" s="18">
        <f t="shared" si="22"/>
        <v>0</v>
      </c>
      <c r="J182" s="18">
        <f t="shared" si="22"/>
        <v>0</v>
      </c>
      <c r="K182" s="18">
        <f t="shared" si="22"/>
        <v>0</v>
      </c>
      <c r="L182" s="18">
        <f t="shared" si="22"/>
        <v>0</v>
      </c>
      <c r="M182" s="18">
        <f t="shared" si="22"/>
        <v>0</v>
      </c>
      <c r="N182" s="18">
        <f t="shared" si="22"/>
        <v>0</v>
      </c>
      <c r="O182" s="18">
        <f t="shared" si="22"/>
        <v>0</v>
      </c>
      <c r="P182" s="18">
        <f t="shared" si="22"/>
        <v>0</v>
      </c>
      <c r="Q182" s="18">
        <f t="shared" si="22"/>
        <v>0</v>
      </c>
      <c r="R182" s="18">
        <f t="shared" si="22"/>
        <v>0</v>
      </c>
      <c r="S182" s="18">
        <f t="shared" si="22"/>
        <v>0</v>
      </c>
      <c r="T182" s="18">
        <f t="shared" si="22"/>
        <v>0</v>
      </c>
      <c r="U182" s="18">
        <f t="shared" si="22"/>
        <v>0</v>
      </c>
      <c r="V182" s="18">
        <f t="shared" si="22"/>
        <v>0</v>
      </c>
    </row>
    <row r="183" spans="1:22" s="26" customFormat="1" ht="48" customHeight="1" outlineLevel="3">
      <c r="A183" s="8" t="s">
        <v>34</v>
      </c>
      <c r="B183" s="9" t="s">
        <v>10</v>
      </c>
      <c r="C183" s="9" t="s">
        <v>262</v>
      </c>
      <c r="D183" s="9" t="s">
        <v>5</v>
      </c>
      <c r="E183" s="9"/>
      <c r="F183" s="10">
        <f t="shared" si="21"/>
        <v>50</v>
      </c>
      <c r="G183" s="10">
        <f aca="true" t="shared" si="23" ref="G183:V183">G185</f>
        <v>0</v>
      </c>
      <c r="H183" s="10">
        <f t="shared" si="23"/>
        <v>0</v>
      </c>
      <c r="I183" s="10">
        <f t="shared" si="23"/>
        <v>0</v>
      </c>
      <c r="J183" s="10">
        <f t="shared" si="23"/>
        <v>0</v>
      </c>
      <c r="K183" s="10">
        <f t="shared" si="23"/>
        <v>0</v>
      </c>
      <c r="L183" s="10">
        <f t="shared" si="23"/>
        <v>0</v>
      </c>
      <c r="M183" s="10">
        <f t="shared" si="23"/>
        <v>0</v>
      </c>
      <c r="N183" s="10">
        <f t="shared" si="23"/>
        <v>0</v>
      </c>
      <c r="O183" s="10">
        <f t="shared" si="23"/>
        <v>0</v>
      </c>
      <c r="P183" s="10">
        <f t="shared" si="23"/>
        <v>0</v>
      </c>
      <c r="Q183" s="10">
        <f t="shared" si="23"/>
        <v>0</v>
      </c>
      <c r="R183" s="10">
        <f t="shared" si="23"/>
        <v>0</v>
      </c>
      <c r="S183" s="10">
        <f t="shared" si="23"/>
        <v>0</v>
      </c>
      <c r="T183" s="10">
        <f t="shared" si="23"/>
        <v>0</v>
      </c>
      <c r="U183" s="10">
        <f t="shared" si="23"/>
        <v>0</v>
      </c>
      <c r="V183" s="10">
        <f t="shared" si="23"/>
        <v>0</v>
      </c>
    </row>
    <row r="184" spans="1:22" s="26" customFormat="1" ht="34.5" customHeight="1" outlineLevel="3">
      <c r="A184" s="22" t="s">
        <v>137</v>
      </c>
      <c r="B184" s="9" t="s">
        <v>10</v>
      </c>
      <c r="C184" s="9" t="s">
        <v>263</v>
      </c>
      <c r="D184" s="9" t="s">
        <v>5</v>
      </c>
      <c r="E184" s="9"/>
      <c r="F184" s="10">
        <f t="shared" si="21"/>
        <v>50</v>
      </c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</row>
    <row r="185" spans="1:22" s="26" customFormat="1" ht="30.75" customHeight="1" outlineLevel="3">
      <c r="A185" s="22" t="s">
        <v>139</v>
      </c>
      <c r="B185" s="12" t="s">
        <v>10</v>
      </c>
      <c r="C185" s="12" t="s">
        <v>264</v>
      </c>
      <c r="D185" s="12" t="s">
        <v>5</v>
      </c>
      <c r="E185" s="12"/>
      <c r="F185" s="13">
        <f t="shared" si="21"/>
        <v>50</v>
      </c>
      <c r="G185" s="13">
        <f aca="true" t="shared" si="24" ref="G185:V186">G186</f>
        <v>0</v>
      </c>
      <c r="H185" s="13">
        <f t="shared" si="24"/>
        <v>0</v>
      </c>
      <c r="I185" s="13">
        <f t="shared" si="24"/>
        <v>0</v>
      </c>
      <c r="J185" s="13">
        <f t="shared" si="24"/>
        <v>0</v>
      </c>
      <c r="K185" s="13">
        <f t="shared" si="24"/>
        <v>0</v>
      </c>
      <c r="L185" s="13">
        <f t="shared" si="24"/>
        <v>0</v>
      </c>
      <c r="M185" s="13">
        <f t="shared" si="24"/>
        <v>0</v>
      </c>
      <c r="N185" s="13">
        <f t="shared" si="24"/>
        <v>0</v>
      </c>
      <c r="O185" s="13">
        <f t="shared" si="24"/>
        <v>0</v>
      </c>
      <c r="P185" s="13">
        <f t="shared" si="24"/>
        <v>0</v>
      </c>
      <c r="Q185" s="13">
        <f t="shared" si="24"/>
        <v>0</v>
      </c>
      <c r="R185" s="13">
        <f t="shared" si="24"/>
        <v>0</v>
      </c>
      <c r="S185" s="13">
        <f t="shared" si="24"/>
        <v>0</v>
      </c>
      <c r="T185" s="13">
        <f t="shared" si="24"/>
        <v>0</v>
      </c>
      <c r="U185" s="13">
        <f t="shared" si="24"/>
        <v>0</v>
      </c>
      <c r="V185" s="13">
        <f t="shared" si="24"/>
        <v>0</v>
      </c>
    </row>
    <row r="186" spans="1:22" s="26" customFormat="1" ht="32.25" customHeight="1" outlineLevel="4">
      <c r="A186" s="54" t="s">
        <v>153</v>
      </c>
      <c r="B186" s="19" t="s">
        <v>10</v>
      </c>
      <c r="C186" s="19" t="s">
        <v>287</v>
      </c>
      <c r="D186" s="19" t="s">
        <v>5</v>
      </c>
      <c r="E186" s="19"/>
      <c r="F186" s="20">
        <f t="shared" si="21"/>
        <v>50</v>
      </c>
      <c r="G186" s="7">
        <f t="shared" si="24"/>
        <v>0</v>
      </c>
      <c r="H186" s="7">
        <f t="shared" si="24"/>
        <v>0</v>
      </c>
      <c r="I186" s="7">
        <f t="shared" si="24"/>
        <v>0</v>
      </c>
      <c r="J186" s="7">
        <f t="shared" si="24"/>
        <v>0</v>
      </c>
      <c r="K186" s="7">
        <f t="shared" si="24"/>
        <v>0</v>
      </c>
      <c r="L186" s="7">
        <f t="shared" si="24"/>
        <v>0</v>
      </c>
      <c r="M186" s="7">
        <f t="shared" si="24"/>
        <v>0</v>
      </c>
      <c r="N186" s="7">
        <f t="shared" si="24"/>
        <v>0</v>
      </c>
      <c r="O186" s="7">
        <f t="shared" si="24"/>
        <v>0</v>
      </c>
      <c r="P186" s="7">
        <f t="shared" si="24"/>
        <v>0</v>
      </c>
      <c r="Q186" s="7">
        <f t="shared" si="24"/>
        <v>0</v>
      </c>
      <c r="R186" s="7">
        <f t="shared" si="24"/>
        <v>0</v>
      </c>
      <c r="S186" s="7">
        <f t="shared" si="24"/>
        <v>0</v>
      </c>
      <c r="T186" s="7">
        <f t="shared" si="24"/>
        <v>0</v>
      </c>
      <c r="U186" s="7">
        <f t="shared" si="24"/>
        <v>0</v>
      </c>
      <c r="V186" s="7">
        <f t="shared" si="24"/>
        <v>0</v>
      </c>
    </row>
    <row r="187" spans="1:22" s="26" customFormat="1" ht="15.75" outlineLevel="5">
      <c r="A187" s="5" t="s">
        <v>96</v>
      </c>
      <c r="B187" s="6" t="s">
        <v>10</v>
      </c>
      <c r="C187" s="6" t="s">
        <v>287</v>
      </c>
      <c r="D187" s="6" t="s">
        <v>97</v>
      </c>
      <c r="E187" s="6"/>
      <c r="F187" s="7">
        <f t="shared" si="21"/>
        <v>50</v>
      </c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</row>
    <row r="188" spans="1:22" s="26" customFormat="1" ht="31.5" outlineLevel="5">
      <c r="A188" s="51" t="s">
        <v>100</v>
      </c>
      <c r="B188" s="52" t="s">
        <v>10</v>
      </c>
      <c r="C188" s="52" t="s">
        <v>287</v>
      </c>
      <c r="D188" s="52" t="s">
        <v>101</v>
      </c>
      <c r="E188" s="52"/>
      <c r="F188" s="53">
        <v>50</v>
      </c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</row>
    <row r="189" spans="1:22" s="26" customFormat="1" ht="18.75" outlineLevel="6">
      <c r="A189" s="16" t="s">
        <v>57</v>
      </c>
      <c r="B189" s="17" t="s">
        <v>56</v>
      </c>
      <c r="C189" s="17" t="s">
        <v>262</v>
      </c>
      <c r="D189" s="17" t="s">
        <v>5</v>
      </c>
      <c r="E189" s="17"/>
      <c r="F189" s="85">
        <f>F196+F213+F190</f>
        <v>21764.28</v>
      </c>
      <c r="G189" s="18" t="e">
        <f aca="true" t="shared" si="25" ref="G189:V189">G196+G213</f>
        <v>#REF!</v>
      </c>
      <c r="H189" s="18" t="e">
        <f t="shared" si="25"/>
        <v>#REF!</v>
      </c>
      <c r="I189" s="18" t="e">
        <f t="shared" si="25"/>
        <v>#REF!</v>
      </c>
      <c r="J189" s="18" t="e">
        <f t="shared" si="25"/>
        <v>#REF!</v>
      </c>
      <c r="K189" s="18" t="e">
        <f t="shared" si="25"/>
        <v>#REF!</v>
      </c>
      <c r="L189" s="18" t="e">
        <f t="shared" si="25"/>
        <v>#REF!</v>
      </c>
      <c r="M189" s="18" t="e">
        <f t="shared" si="25"/>
        <v>#REF!</v>
      </c>
      <c r="N189" s="18" t="e">
        <f t="shared" si="25"/>
        <v>#REF!</v>
      </c>
      <c r="O189" s="18" t="e">
        <f t="shared" si="25"/>
        <v>#REF!</v>
      </c>
      <c r="P189" s="18" t="e">
        <f t="shared" si="25"/>
        <v>#REF!</v>
      </c>
      <c r="Q189" s="18" t="e">
        <f t="shared" si="25"/>
        <v>#REF!</v>
      </c>
      <c r="R189" s="18" t="e">
        <f t="shared" si="25"/>
        <v>#REF!</v>
      </c>
      <c r="S189" s="18" t="e">
        <f t="shared" si="25"/>
        <v>#REF!</v>
      </c>
      <c r="T189" s="18" t="e">
        <f t="shared" si="25"/>
        <v>#REF!</v>
      </c>
      <c r="U189" s="18" t="e">
        <f t="shared" si="25"/>
        <v>#REF!</v>
      </c>
      <c r="V189" s="18" t="e">
        <f t="shared" si="25"/>
        <v>#REF!</v>
      </c>
    </row>
    <row r="190" spans="1:22" s="26" customFormat="1" ht="18.75" outlineLevel="6">
      <c r="A190" s="74" t="s">
        <v>214</v>
      </c>
      <c r="B190" s="9" t="s">
        <v>216</v>
      </c>
      <c r="C190" s="9" t="s">
        <v>262</v>
      </c>
      <c r="D190" s="9" t="s">
        <v>5</v>
      </c>
      <c r="E190" s="9"/>
      <c r="F190" s="86">
        <f>F191</f>
        <v>379.28</v>
      </c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</row>
    <row r="191" spans="1:22" s="26" customFormat="1" ht="31.5" outlineLevel="6">
      <c r="A191" s="22" t="s">
        <v>137</v>
      </c>
      <c r="B191" s="9" t="s">
        <v>216</v>
      </c>
      <c r="C191" s="9" t="s">
        <v>263</v>
      </c>
      <c r="D191" s="9" t="s">
        <v>5</v>
      </c>
      <c r="E191" s="9"/>
      <c r="F191" s="86">
        <f>F192</f>
        <v>379.28</v>
      </c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</row>
    <row r="192" spans="1:22" s="26" customFormat="1" ht="31.5" outlineLevel="6">
      <c r="A192" s="22" t="s">
        <v>139</v>
      </c>
      <c r="B192" s="9" t="s">
        <v>216</v>
      </c>
      <c r="C192" s="9" t="s">
        <v>264</v>
      </c>
      <c r="D192" s="9" t="s">
        <v>5</v>
      </c>
      <c r="E192" s="9"/>
      <c r="F192" s="86">
        <f>F193</f>
        <v>379.28</v>
      </c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</row>
    <row r="193" spans="1:22" s="26" customFormat="1" ht="47.25" outlineLevel="6">
      <c r="A193" s="68" t="s">
        <v>215</v>
      </c>
      <c r="B193" s="19" t="s">
        <v>216</v>
      </c>
      <c r="C193" s="19" t="s">
        <v>288</v>
      </c>
      <c r="D193" s="19" t="s">
        <v>5</v>
      </c>
      <c r="E193" s="19"/>
      <c r="F193" s="88">
        <f>F194</f>
        <v>379.28</v>
      </c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</row>
    <row r="194" spans="1:22" s="26" customFormat="1" ht="18.75" outlineLevel="6">
      <c r="A194" s="5" t="s">
        <v>96</v>
      </c>
      <c r="B194" s="6" t="s">
        <v>216</v>
      </c>
      <c r="C194" s="6" t="s">
        <v>288</v>
      </c>
      <c r="D194" s="6" t="s">
        <v>97</v>
      </c>
      <c r="E194" s="6"/>
      <c r="F194" s="89">
        <f>F195</f>
        <v>379.28</v>
      </c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</row>
    <row r="195" spans="1:22" s="26" customFormat="1" ht="31.5" outlineLevel="6">
      <c r="A195" s="51" t="s">
        <v>100</v>
      </c>
      <c r="B195" s="52" t="s">
        <v>216</v>
      </c>
      <c r="C195" s="52" t="s">
        <v>288</v>
      </c>
      <c r="D195" s="52" t="s">
        <v>101</v>
      </c>
      <c r="E195" s="52"/>
      <c r="F195" s="90">
        <v>379.28</v>
      </c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</row>
    <row r="196" spans="1:22" s="26" customFormat="1" ht="15.75" outlineLevel="6">
      <c r="A196" s="22" t="s">
        <v>63</v>
      </c>
      <c r="B196" s="9" t="s">
        <v>62</v>
      </c>
      <c r="C196" s="9" t="s">
        <v>262</v>
      </c>
      <c r="D196" s="9" t="s">
        <v>5</v>
      </c>
      <c r="E196" s="9"/>
      <c r="F196" s="86">
        <f>F197+F209</f>
        <v>21085</v>
      </c>
      <c r="G196" s="10">
        <f aca="true" t="shared" si="26" ref="G196:V197">G197</f>
        <v>0</v>
      </c>
      <c r="H196" s="10">
        <f t="shared" si="26"/>
        <v>0</v>
      </c>
      <c r="I196" s="10">
        <f t="shared" si="26"/>
        <v>0</v>
      </c>
      <c r="J196" s="10">
        <f t="shared" si="26"/>
        <v>0</v>
      </c>
      <c r="K196" s="10">
        <f t="shared" si="26"/>
        <v>0</v>
      </c>
      <c r="L196" s="10">
        <f t="shared" si="26"/>
        <v>0</v>
      </c>
      <c r="M196" s="10">
        <f t="shared" si="26"/>
        <v>0</v>
      </c>
      <c r="N196" s="10">
        <f t="shared" si="26"/>
        <v>0</v>
      </c>
      <c r="O196" s="10">
        <f t="shared" si="26"/>
        <v>0</v>
      </c>
      <c r="P196" s="10">
        <f t="shared" si="26"/>
        <v>0</v>
      </c>
      <c r="Q196" s="10">
        <f t="shared" si="26"/>
        <v>0</v>
      </c>
      <c r="R196" s="10">
        <f t="shared" si="26"/>
        <v>0</v>
      </c>
      <c r="S196" s="10">
        <f t="shared" si="26"/>
        <v>0</v>
      </c>
      <c r="T196" s="10">
        <f t="shared" si="26"/>
        <v>0</v>
      </c>
      <c r="U196" s="10">
        <f t="shared" si="26"/>
        <v>0</v>
      </c>
      <c r="V196" s="10">
        <f t="shared" si="26"/>
        <v>0</v>
      </c>
    </row>
    <row r="197" spans="1:22" s="26" customFormat="1" ht="31.5" outlineLevel="6">
      <c r="A197" s="8" t="s">
        <v>231</v>
      </c>
      <c r="B197" s="12" t="s">
        <v>62</v>
      </c>
      <c r="C197" s="12" t="s">
        <v>289</v>
      </c>
      <c r="D197" s="12" t="s">
        <v>5</v>
      </c>
      <c r="E197" s="12"/>
      <c r="F197" s="92">
        <f>F198+F206+F201+F204</f>
        <v>19550</v>
      </c>
      <c r="G197" s="13">
        <f t="shared" si="26"/>
        <v>0</v>
      </c>
      <c r="H197" s="13">
        <f t="shared" si="26"/>
        <v>0</v>
      </c>
      <c r="I197" s="13">
        <f t="shared" si="26"/>
        <v>0</v>
      </c>
      <c r="J197" s="13">
        <f t="shared" si="26"/>
        <v>0</v>
      </c>
      <c r="K197" s="13">
        <f t="shared" si="26"/>
        <v>0</v>
      </c>
      <c r="L197" s="13">
        <f t="shared" si="26"/>
        <v>0</v>
      </c>
      <c r="M197" s="13">
        <f t="shared" si="26"/>
        <v>0</v>
      </c>
      <c r="N197" s="13">
        <f t="shared" si="26"/>
        <v>0</v>
      </c>
      <c r="O197" s="13">
        <f t="shared" si="26"/>
        <v>0</v>
      </c>
      <c r="P197" s="13">
        <f t="shared" si="26"/>
        <v>0</v>
      </c>
      <c r="Q197" s="13">
        <f t="shared" si="26"/>
        <v>0</v>
      </c>
      <c r="R197" s="13">
        <f t="shared" si="26"/>
        <v>0</v>
      </c>
      <c r="S197" s="13">
        <f t="shared" si="26"/>
        <v>0</v>
      </c>
      <c r="T197" s="13">
        <f t="shared" si="26"/>
        <v>0</v>
      </c>
      <c r="U197" s="13">
        <f t="shared" si="26"/>
        <v>0</v>
      </c>
      <c r="V197" s="13">
        <f t="shared" si="26"/>
        <v>0</v>
      </c>
    </row>
    <row r="198" spans="1:22" s="26" customFormat="1" ht="51.75" customHeight="1" outlineLevel="6">
      <c r="A198" s="54" t="s">
        <v>154</v>
      </c>
      <c r="B198" s="19" t="s">
        <v>62</v>
      </c>
      <c r="C198" s="19" t="s">
        <v>290</v>
      </c>
      <c r="D198" s="19" t="s">
        <v>5</v>
      </c>
      <c r="E198" s="19"/>
      <c r="F198" s="88">
        <f>F199</f>
        <v>0</v>
      </c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 spans="1:22" s="26" customFormat="1" ht="15.75" outlineLevel="6">
      <c r="A199" s="5" t="s">
        <v>96</v>
      </c>
      <c r="B199" s="6" t="s">
        <v>62</v>
      </c>
      <c r="C199" s="6" t="s">
        <v>290</v>
      </c>
      <c r="D199" s="6" t="s">
        <v>97</v>
      </c>
      <c r="E199" s="6"/>
      <c r="F199" s="89">
        <f>F200</f>
        <v>0</v>
      </c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1:22" s="26" customFormat="1" ht="31.5" outlineLevel="6">
      <c r="A200" s="51" t="s">
        <v>100</v>
      </c>
      <c r="B200" s="52" t="s">
        <v>62</v>
      </c>
      <c r="C200" s="52" t="s">
        <v>290</v>
      </c>
      <c r="D200" s="52" t="s">
        <v>101</v>
      </c>
      <c r="E200" s="52"/>
      <c r="F200" s="90">
        <v>0</v>
      </c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 spans="1:22" s="26" customFormat="1" ht="49.5" customHeight="1" outlineLevel="6">
      <c r="A201" s="54" t="s">
        <v>223</v>
      </c>
      <c r="B201" s="19" t="s">
        <v>62</v>
      </c>
      <c r="C201" s="19" t="s">
        <v>291</v>
      </c>
      <c r="D201" s="19" t="s">
        <v>5</v>
      </c>
      <c r="E201" s="19"/>
      <c r="F201" s="88">
        <f>F202</f>
        <v>10850</v>
      </c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 spans="1:22" s="26" customFormat="1" ht="15.75" outlineLevel="6">
      <c r="A202" s="5" t="s">
        <v>96</v>
      </c>
      <c r="B202" s="6" t="s">
        <v>62</v>
      </c>
      <c r="C202" s="6" t="s">
        <v>291</v>
      </c>
      <c r="D202" s="6" t="s">
        <v>97</v>
      </c>
      <c r="E202" s="6"/>
      <c r="F202" s="89">
        <f>F203</f>
        <v>10850</v>
      </c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3" spans="1:22" s="26" customFormat="1" ht="31.5" outlineLevel="6">
      <c r="A203" s="51" t="s">
        <v>100</v>
      </c>
      <c r="B203" s="52" t="s">
        <v>62</v>
      </c>
      <c r="C203" s="52" t="s">
        <v>291</v>
      </c>
      <c r="D203" s="52" t="s">
        <v>101</v>
      </c>
      <c r="E203" s="52"/>
      <c r="F203" s="90">
        <v>10850</v>
      </c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 spans="1:22" s="26" customFormat="1" ht="63" outlineLevel="6">
      <c r="A204" s="54" t="s">
        <v>224</v>
      </c>
      <c r="B204" s="19" t="s">
        <v>62</v>
      </c>
      <c r="C204" s="19" t="s">
        <v>292</v>
      </c>
      <c r="D204" s="19" t="s">
        <v>5</v>
      </c>
      <c r="E204" s="19"/>
      <c r="F204" s="88">
        <f>F205</f>
        <v>8700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s="26" customFormat="1" ht="15.75" outlineLevel="6">
      <c r="A205" s="51" t="s">
        <v>121</v>
      </c>
      <c r="B205" s="52" t="s">
        <v>62</v>
      </c>
      <c r="C205" s="52" t="s">
        <v>292</v>
      </c>
      <c r="D205" s="52" t="s">
        <v>120</v>
      </c>
      <c r="E205" s="52"/>
      <c r="F205" s="90">
        <v>8700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s="26" customFormat="1" ht="31.5" outlineLevel="6">
      <c r="A206" s="91" t="s">
        <v>208</v>
      </c>
      <c r="B206" s="19" t="s">
        <v>62</v>
      </c>
      <c r="C206" s="19" t="s">
        <v>293</v>
      </c>
      <c r="D206" s="19" t="s">
        <v>5</v>
      </c>
      <c r="E206" s="19"/>
      <c r="F206" s="88">
        <f>F207</f>
        <v>0</v>
      </c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s="26" customFormat="1" ht="15.75" outlineLevel="6">
      <c r="A207" s="5" t="s">
        <v>96</v>
      </c>
      <c r="B207" s="6" t="s">
        <v>62</v>
      </c>
      <c r="C207" s="6" t="s">
        <v>293</v>
      </c>
      <c r="D207" s="6" t="s">
        <v>97</v>
      </c>
      <c r="E207" s="6"/>
      <c r="F207" s="89">
        <f>F208</f>
        <v>0</v>
      </c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:22" s="26" customFormat="1" ht="31.5" outlineLevel="6">
      <c r="A208" s="51" t="s">
        <v>100</v>
      </c>
      <c r="B208" s="52" t="s">
        <v>62</v>
      </c>
      <c r="C208" s="52" t="s">
        <v>293</v>
      </c>
      <c r="D208" s="52" t="s">
        <v>101</v>
      </c>
      <c r="E208" s="52"/>
      <c r="F208" s="90">
        <v>0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s="26" customFormat="1" ht="47.25" outlineLevel="6">
      <c r="A209" s="8" t="s">
        <v>387</v>
      </c>
      <c r="B209" s="9" t="s">
        <v>62</v>
      </c>
      <c r="C209" s="9" t="s">
        <v>294</v>
      </c>
      <c r="D209" s="9" t="s">
        <v>5</v>
      </c>
      <c r="E209" s="9"/>
      <c r="F209" s="86">
        <f>F210</f>
        <v>1535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s="26" customFormat="1" ht="47.25" outlineLevel="6">
      <c r="A210" s="54" t="s">
        <v>158</v>
      </c>
      <c r="B210" s="19" t="s">
        <v>62</v>
      </c>
      <c r="C210" s="19" t="s">
        <v>298</v>
      </c>
      <c r="D210" s="19" t="s">
        <v>5</v>
      </c>
      <c r="E210" s="19"/>
      <c r="F210" s="88">
        <f>F211</f>
        <v>1535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s="26" customFormat="1" ht="15.75" outlineLevel="6">
      <c r="A211" s="5" t="s">
        <v>96</v>
      </c>
      <c r="B211" s="6" t="s">
        <v>62</v>
      </c>
      <c r="C211" s="6" t="s">
        <v>298</v>
      </c>
      <c r="D211" s="6" t="s">
        <v>97</v>
      </c>
      <c r="E211" s="6"/>
      <c r="F211" s="89">
        <f>F212</f>
        <v>1535</v>
      </c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2" s="26" customFormat="1" ht="31.5" outlineLevel="6">
      <c r="A212" s="51" t="s">
        <v>100</v>
      </c>
      <c r="B212" s="52" t="s">
        <v>62</v>
      </c>
      <c r="C212" s="52" t="s">
        <v>298</v>
      </c>
      <c r="D212" s="52" t="s">
        <v>101</v>
      </c>
      <c r="E212" s="52"/>
      <c r="F212" s="90">
        <v>1535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 s="26" customFormat="1" ht="15.75" outlineLevel="3">
      <c r="A213" s="8" t="s">
        <v>35</v>
      </c>
      <c r="B213" s="9" t="s">
        <v>11</v>
      </c>
      <c r="C213" s="9" t="s">
        <v>262</v>
      </c>
      <c r="D213" s="9" t="s">
        <v>5</v>
      </c>
      <c r="E213" s="9"/>
      <c r="F213" s="86">
        <f>F214+F219</f>
        <v>300</v>
      </c>
      <c r="G213" s="10" t="e">
        <f>G216+#REF!+G219+#REF!</f>
        <v>#REF!</v>
      </c>
      <c r="H213" s="10" t="e">
        <f>H216+#REF!+H219+#REF!</f>
        <v>#REF!</v>
      </c>
      <c r="I213" s="10" t="e">
        <f>I216+#REF!+I219+#REF!</f>
        <v>#REF!</v>
      </c>
      <c r="J213" s="10" t="e">
        <f>J216+#REF!+J219+#REF!</f>
        <v>#REF!</v>
      </c>
      <c r="K213" s="10" t="e">
        <f>K216+#REF!+K219+#REF!</f>
        <v>#REF!</v>
      </c>
      <c r="L213" s="10" t="e">
        <f>L216+#REF!+L219+#REF!</f>
        <v>#REF!</v>
      </c>
      <c r="M213" s="10" t="e">
        <f>M216+#REF!+M219+#REF!</f>
        <v>#REF!</v>
      </c>
      <c r="N213" s="10" t="e">
        <f>N216+#REF!+N219+#REF!</f>
        <v>#REF!</v>
      </c>
      <c r="O213" s="10" t="e">
        <f>O216+#REF!+O219+#REF!</f>
        <v>#REF!</v>
      </c>
      <c r="P213" s="10" t="e">
        <f>P216+#REF!+P219+#REF!</f>
        <v>#REF!</v>
      </c>
      <c r="Q213" s="10" t="e">
        <f>Q216+#REF!+Q219+#REF!</f>
        <v>#REF!</v>
      </c>
      <c r="R213" s="10" t="e">
        <f>R216+#REF!+R219+#REF!</f>
        <v>#REF!</v>
      </c>
      <c r="S213" s="10" t="e">
        <f>S216+#REF!+S219+#REF!</f>
        <v>#REF!</v>
      </c>
      <c r="T213" s="10" t="e">
        <f>T216+#REF!+T219+#REF!</f>
        <v>#REF!</v>
      </c>
      <c r="U213" s="10" t="e">
        <f>U216+#REF!+U219+#REF!</f>
        <v>#REF!</v>
      </c>
      <c r="V213" s="10" t="e">
        <f>V216+#REF!+V219+#REF!</f>
        <v>#REF!</v>
      </c>
    </row>
    <row r="214" spans="1:22" s="26" customFormat="1" ht="31.5" outlineLevel="3">
      <c r="A214" s="22" t="s">
        <v>137</v>
      </c>
      <c r="B214" s="9" t="s">
        <v>11</v>
      </c>
      <c r="C214" s="9" t="s">
        <v>263</v>
      </c>
      <c r="D214" s="9" t="s">
        <v>5</v>
      </c>
      <c r="E214" s="9"/>
      <c r="F214" s="86">
        <f>F215</f>
        <v>200</v>
      </c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</row>
    <row r="215" spans="1:22" s="26" customFormat="1" ht="31.5" outlineLevel="3">
      <c r="A215" s="22" t="s">
        <v>139</v>
      </c>
      <c r="B215" s="9" t="s">
        <v>11</v>
      </c>
      <c r="C215" s="9" t="s">
        <v>263</v>
      </c>
      <c r="D215" s="9" t="s">
        <v>5</v>
      </c>
      <c r="E215" s="9"/>
      <c r="F215" s="86">
        <f>F216</f>
        <v>200</v>
      </c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</row>
    <row r="216" spans="1:22" s="26" customFormat="1" ht="33" customHeight="1" outlineLevel="4">
      <c r="A216" s="68" t="s">
        <v>155</v>
      </c>
      <c r="B216" s="66" t="s">
        <v>11</v>
      </c>
      <c r="C216" s="66" t="s">
        <v>295</v>
      </c>
      <c r="D216" s="66" t="s">
        <v>5</v>
      </c>
      <c r="E216" s="66"/>
      <c r="F216" s="94">
        <f>F217</f>
        <v>200</v>
      </c>
      <c r="G216" s="13">
        <f aca="true" t="shared" si="27" ref="G216:V216">G217</f>
        <v>0</v>
      </c>
      <c r="H216" s="13">
        <f t="shared" si="27"/>
        <v>0</v>
      </c>
      <c r="I216" s="13">
        <f t="shared" si="27"/>
        <v>0</v>
      </c>
      <c r="J216" s="13">
        <f t="shared" si="27"/>
        <v>0</v>
      </c>
      <c r="K216" s="13">
        <f t="shared" si="27"/>
        <v>0</v>
      </c>
      <c r="L216" s="13">
        <f t="shared" si="27"/>
        <v>0</v>
      </c>
      <c r="M216" s="13">
        <f t="shared" si="27"/>
        <v>0</v>
      </c>
      <c r="N216" s="13">
        <f t="shared" si="27"/>
        <v>0</v>
      </c>
      <c r="O216" s="13">
        <f t="shared" si="27"/>
        <v>0</v>
      </c>
      <c r="P216" s="13">
        <f t="shared" si="27"/>
        <v>0</v>
      </c>
      <c r="Q216" s="13">
        <f t="shared" si="27"/>
        <v>0</v>
      </c>
      <c r="R216" s="13">
        <f t="shared" si="27"/>
        <v>0</v>
      </c>
      <c r="S216" s="13">
        <f t="shared" si="27"/>
        <v>0</v>
      </c>
      <c r="T216" s="13">
        <f t="shared" si="27"/>
        <v>0</v>
      </c>
      <c r="U216" s="13">
        <f t="shared" si="27"/>
        <v>0</v>
      </c>
      <c r="V216" s="13">
        <f t="shared" si="27"/>
        <v>0</v>
      </c>
    </row>
    <row r="217" spans="1:22" s="26" customFormat="1" ht="15.75" outlineLevel="5">
      <c r="A217" s="5" t="s">
        <v>96</v>
      </c>
      <c r="B217" s="6" t="s">
        <v>11</v>
      </c>
      <c r="C217" s="6" t="s">
        <v>295</v>
      </c>
      <c r="D217" s="6" t="s">
        <v>97</v>
      </c>
      <c r="E217" s="6"/>
      <c r="F217" s="89">
        <f>F218</f>
        <v>200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s="26" customFormat="1" ht="31.5" outlineLevel="5">
      <c r="A218" s="51" t="s">
        <v>100</v>
      </c>
      <c r="B218" s="52" t="s">
        <v>11</v>
      </c>
      <c r="C218" s="52" t="s">
        <v>295</v>
      </c>
      <c r="D218" s="52" t="s">
        <v>101</v>
      </c>
      <c r="E218" s="52"/>
      <c r="F218" s="90">
        <v>200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s="26" customFormat="1" ht="15.75" outlineLevel="5">
      <c r="A219" s="14" t="s">
        <v>147</v>
      </c>
      <c r="B219" s="9" t="s">
        <v>11</v>
      </c>
      <c r="C219" s="9" t="s">
        <v>262</v>
      </c>
      <c r="D219" s="9" t="s">
        <v>5</v>
      </c>
      <c r="E219" s="9"/>
      <c r="F219" s="86">
        <f>F220+F226</f>
        <v>100</v>
      </c>
      <c r="G219" s="10" t="e">
        <f>#REF!</f>
        <v>#REF!</v>
      </c>
      <c r="H219" s="10" t="e">
        <f>#REF!</f>
        <v>#REF!</v>
      </c>
      <c r="I219" s="10" t="e">
        <f>#REF!</f>
        <v>#REF!</v>
      </c>
      <c r="J219" s="10" t="e">
        <f>#REF!</f>
        <v>#REF!</v>
      </c>
      <c r="K219" s="10" t="e">
        <f>#REF!</f>
        <v>#REF!</v>
      </c>
      <c r="L219" s="10" t="e">
        <f>#REF!</f>
        <v>#REF!</v>
      </c>
      <c r="M219" s="10" t="e">
        <f>#REF!</f>
        <v>#REF!</v>
      </c>
      <c r="N219" s="10" t="e">
        <f>#REF!</f>
        <v>#REF!</v>
      </c>
      <c r="O219" s="10" t="e">
        <f>#REF!</f>
        <v>#REF!</v>
      </c>
      <c r="P219" s="10" t="e">
        <f>#REF!</f>
        <v>#REF!</v>
      </c>
      <c r="Q219" s="10" t="e">
        <f>#REF!</f>
        <v>#REF!</v>
      </c>
      <c r="R219" s="10" t="e">
        <f>#REF!</f>
        <v>#REF!</v>
      </c>
      <c r="S219" s="10" t="e">
        <f>#REF!</f>
        <v>#REF!</v>
      </c>
      <c r="T219" s="10" t="e">
        <f>#REF!</f>
        <v>#REF!</v>
      </c>
      <c r="U219" s="10" t="e">
        <f>#REF!</f>
        <v>#REF!</v>
      </c>
      <c r="V219" s="10" t="e">
        <f>#REF!</f>
        <v>#REF!</v>
      </c>
    </row>
    <row r="220" spans="1:22" s="26" customFormat="1" ht="33" customHeight="1" outlineLevel="5">
      <c r="A220" s="54" t="s">
        <v>232</v>
      </c>
      <c r="B220" s="19" t="s">
        <v>11</v>
      </c>
      <c r="C220" s="19" t="s">
        <v>296</v>
      </c>
      <c r="D220" s="19" t="s">
        <v>5</v>
      </c>
      <c r="E220" s="19"/>
      <c r="F220" s="88">
        <f>F221+F224+F225</f>
        <v>100</v>
      </c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s="26" customFormat="1" ht="53.25" customHeight="1" outlineLevel="5">
      <c r="A221" s="5" t="s">
        <v>156</v>
      </c>
      <c r="B221" s="6" t="s">
        <v>11</v>
      </c>
      <c r="C221" s="6" t="s">
        <v>297</v>
      </c>
      <c r="D221" s="6" t="s">
        <v>5</v>
      </c>
      <c r="E221" s="6"/>
      <c r="F221" s="89">
        <f>F222</f>
        <v>50</v>
      </c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s="26" customFormat="1" ht="15.75" outlineLevel="5">
      <c r="A222" s="51" t="s">
        <v>96</v>
      </c>
      <c r="B222" s="52" t="s">
        <v>11</v>
      </c>
      <c r="C222" s="52" t="s">
        <v>297</v>
      </c>
      <c r="D222" s="52" t="s">
        <v>97</v>
      </c>
      <c r="E222" s="52"/>
      <c r="F222" s="90">
        <f>F223</f>
        <v>50</v>
      </c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s="26" customFormat="1" ht="31.5" outlineLevel="5">
      <c r="A223" s="51" t="s">
        <v>100</v>
      </c>
      <c r="B223" s="52" t="s">
        <v>11</v>
      </c>
      <c r="C223" s="52" t="s">
        <v>297</v>
      </c>
      <c r="D223" s="52" t="s">
        <v>101</v>
      </c>
      <c r="E223" s="52"/>
      <c r="F223" s="90">
        <v>50</v>
      </c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s="26" customFormat="1" ht="31.5" outlineLevel="5">
      <c r="A224" s="5" t="s">
        <v>157</v>
      </c>
      <c r="B224" s="6" t="s">
        <v>11</v>
      </c>
      <c r="C224" s="6" t="s">
        <v>394</v>
      </c>
      <c r="D224" s="6" t="s">
        <v>395</v>
      </c>
      <c r="E224" s="6"/>
      <c r="F224" s="89">
        <v>50</v>
      </c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 s="26" customFormat="1" ht="31.5" outlineLevel="5">
      <c r="A225" s="5" t="s">
        <v>209</v>
      </c>
      <c r="B225" s="6" t="s">
        <v>11</v>
      </c>
      <c r="C225" s="6" t="s">
        <v>393</v>
      </c>
      <c r="D225" s="6" t="s">
        <v>395</v>
      </c>
      <c r="E225" s="6"/>
      <c r="F225" s="89">
        <v>0</v>
      </c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 spans="1:22" s="26" customFormat="1" ht="31.5" outlineLevel="5">
      <c r="A226" s="54" t="s">
        <v>119</v>
      </c>
      <c r="B226" s="19" t="s">
        <v>11</v>
      </c>
      <c r="C226" s="19" t="s">
        <v>294</v>
      </c>
      <c r="D226" s="19" t="s">
        <v>5</v>
      </c>
      <c r="E226" s="19"/>
      <c r="F226" s="20">
        <f>F227</f>
        <v>0</v>
      </c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:22" s="26" customFormat="1" ht="47.25" outlineLevel="5">
      <c r="A227" s="5" t="s">
        <v>158</v>
      </c>
      <c r="B227" s="6" t="s">
        <v>11</v>
      </c>
      <c r="C227" s="6" t="s">
        <v>298</v>
      </c>
      <c r="D227" s="6" t="s">
        <v>5</v>
      </c>
      <c r="E227" s="6"/>
      <c r="F227" s="7">
        <f>F228</f>
        <v>0</v>
      </c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 s="26" customFormat="1" ht="15.75" outlineLevel="5">
      <c r="A228" s="51" t="s">
        <v>96</v>
      </c>
      <c r="B228" s="52" t="s">
        <v>11</v>
      </c>
      <c r="C228" s="52" t="s">
        <v>298</v>
      </c>
      <c r="D228" s="52" t="s">
        <v>97</v>
      </c>
      <c r="E228" s="52"/>
      <c r="F228" s="53">
        <f>F229</f>
        <v>0</v>
      </c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1:22" s="26" customFormat="1" ht="31.5" outlineLevel="5">
      <c r="A229" s="51" t="s">
        <v>100</v>
      </c>
      <c r="B229" s="52" t="s">
        <v>11</v>
      </c>
      <c r="C229" s="52" t="s">
        <v>298</v>
      </c>
      <c r="D229" s="52" t="s">
        <v>101</v>
      </c>
      <c r="E229" s="52"/>
      <c r="F229" s="53">
        <v>0</v>
      </c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 spans="1:22" s="26" customFormat="1" ht="18.75" outlineLevel="6">
      <c r="A230" s="16" t="s">
        <v>64</v>
      </c>
      <c r="B230" s="32" t="s">
        <v>55</v>
      </c>
      <c r="C230" s="32" t="s">
        <v>262</v>
      </c>
      <c r="D230" s="32" t="s">
        <v>5</v>
      </c>
      <c r="E230" s="32"/>
      <c r="F230" s="95">
        <f>F247+F231+F237</f>
        <v>11114.48185</v>
      </c>
      <c r="G230" s="18" t="e">
        <f>#REF!+G247</f>
        <v>#REF!</v>
      </c>
      <c r="H230" s="18" t="e">
        <f>#REF!+H247</f>
        <v>#REF!</v>
      </c>
      <c r="I230" s="18" t="e">
        <f>#REF!+I247</f>
        <v>#REF!</v>
      </c>
      <c r="J230" s="18" t="e">
        <f>#REF!+J247</f>
        <v>#REF!</v>
      </c>
      <c r="K230" s="18" t="e">
        <f>#REF!+K247</f>
        <v>#REF!</v>
      </c>
      <c r="L230" s="18" t="e">
        <f>#REF!+L247</f>
        <v>#REF!</v>
      </c>
      <c r="M230" s="18" t="e">
        <f>#REF!+M247</f>
        <v>#REF!</v>
      </c>
      <c r="N230" s="18" t="e">
        <f>#REF!+N247</f>
        <v>#REF!</v>
      </c>
      <c r="O230" s="18" t="e">
        <f>#REF!+O247</f>
        <v>#REF!</v>
      </c>
      <c r="P230" s="18" t="e">
        <f>#REF!+P247</f>
        <v>#REF!</v>
      </c>
      <c r="Q230" s="18" t="e">
        <f>#REF!+Q247</f>
        <v>#REF!</v>
      </c>
      <c r="R230" s="18" t="e">
        <f>#REF!+R247</f>
        <v>#REF!</v>
      </c>
      <c r="S230" s="18" t="e">
        <f>#REF!+S247</f>
        <v>#REF!</v>
      </c>
      <c r="T230" s="18" t="e">
        <f>#REF!+T247</f>
        <v>#REF!</v>
      </c>
      <c r="U230" s="18" t="e">
        <f>#REF!+U247</f>
        <v>#REF!</v>
      </c>
      <c r="V230" s="18" t="e">
        <f>#REF!+V247</f>
        <v>#REF!</v>
      </c>
    </row>
    <row r="231" spans="1:22" s="26" customFormat="1" ht="18.75" outlineLevel="6">
      <c r="A231" s="74" t="s">
        <v>222</v>
      </c>
      <c r="B231" s="9" t="s">
        <v>220</v>
      </c>
      <c r="C231" s="9" t="s">
        <v>262</v>
      </c>
      <c r="D231" s="9" t="s">
        <v>5</v>
      </c>
      <c r="E231" s="9"/>
      <c r="F231" s="86">
        <f>F232</f>
        <v>3559.80185</v>
      </c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</row>
    <row r="232" spans="1:22" s="26" customFormat="1" ht="31.5" outlineLevel="6">
      <c r="A232" s="22" t="s">
        <v>137</v>
      </c>
      <c r="B232" s="9" t="s">
        <v>220</v>
      </c>
      <c r="C232" s="9" t="s">
        <v>263</v>
      </c>
      <c r="D232" s="9" t="s">
        <v>5</v>
      </c>
      <c r="E232" s="9"/>
      <c r="F232" s="86">
        <f>F233</f>
        <v>3559.80185</v>
      </c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</row>
    <row r="233" spans="1:22" s="26" customFormat="1" ht="31.5" outlineLevel="6">
      <c r="A233" s="22" t="s">
        <v>139</v>
      </c>
      <c r="B233" s="9" t="s">
        <v>220</v>
      </c>
      <c r="C233" s="9" t="s">
        <v>264</v>
      </c>
      <c r="D233" s="9" t="s">
        <v>5</v>
      </c>
      <c r="E233" s="9"/>
      <c r="F233" s="86">
        <f>F234</f>
        <v>3559.80185</v>
      </c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</row>
    <row r="234" spans="1:22" s="26" customFormat="1" ht="18.75" outlineLevel="6">
      <c r="A234" s="93" t="s">
        <v>221</v>
      </c>
      <c r="B234" s="19" t="s">
        <v>220</v>
      </c>
      <c r="C234" s="19" t="s">
        <v>299</v>
      </c>
      <c r="D234" s="19" t="s">
        <v>5</v>
      </c>
      <c r="E234" s="19"/>
      <c r="F234" s="88">
        <f>F235</f>
        <v>3559.80185</v>
      </c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</row>
    <row r="235" spans="1:22" s="26" customFormat="1" ht="20.25" customHeight="1" outlineLevel="6">
      <c r="A235" s="5" t="s">
        <v>96</v>
      </c>
      <c r="B235" s="6" t="s">
        <v>220</v>
      </c>
      <c r="C235" s="6" t="s">
        <v>299</v>
      </c>
      <c r="D235" s="6" t="s">
        <v>97</v>
      </c>
      <c r="E235" s="6"/>
      <c r="F235" s="89">
        <f>F236</f>
        <v>3559.80185</v>
      </c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</row>
    <row r="236" spans="1:22" s="26" customFormat="1" ht="31.5" outlineLevel="6">
      <c r="A236" s="51" t="s">
        <v>100</v>
      </c>
      <c r="B236" s="52" t="s">
        <v>220</v>
      </c>
      <c r="C236" s="52" t="s">
        <v>299</v>
      </c>
      <c r="D236" s="52" t="s">
        <v>101</v>
      </c>
      <c r="E236" s="52"/>
      <c r="F236" s="90">
        <v>3559.80185</v>
      </c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</row>
    <row r="237" spans="1:22" s="26" customFormat="1" ht="18.75" outlineLevel="6">
      <c r="A237" s="74" t="s">
        <v>248</v>
      </c>
      <c r="B237" s="9" t="s">
        <v>249</v>
      </c>
      <c r="C237" s="9" t="s">
        <v>262</v>
      </c>
      <c r="D237" s="9" t="s">
        <v>5</v>
      </c>
      <c r="E237" s="52"/>
      <c r="F237" s="86">
        <f>F238</f>
        <v>7521.95</v>
      </c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</row>
    <row r="238" spans="1:22" s="26" customFormat="1" ht="18.75" outlineLevel="6">
      <c r="A238" s="14" t="s">
        <v>159</v>
      </c>
      <c r="B238" s="9" t="s">
        <v>249</v>
      </c>
      <c r="C238" s="9" t="s">
        <v>262</v>
      </c>
      <c r="D238" s="9" t="s">
        <v>5</v>
      </c>
      <c r="E238" s="52"/>
      <c r="F238" s="86">
        <f>F239</f>
        <v>7521.95</v>
      </c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</row>
    <row r="239" spans="1:22" s="26" customFormat="1" ht="31.5" outlineLevel="6">
      <c r="A239" s="54" t="s">
        <v>233</v>
      </c>
      <c r="B239" s="19" t="s">
        <v>249</v>
      </c>
      <c r="C239" s="19" t="s">
        <v>300</v>
      </c>
      <c r="D239" s="19" t="s">
        <v>5</v>
      </c>
      <c r="E239" s="19"/>
      <c r="F239" s="88">
        <f>F244+F240</f>
        <v>7521.95</v>
      </c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</row>
    <row r="240" spans="1:22" s="26" customFormat="1" ht="47.25" outlineLevel="6">
      <c r="A240" s="5" t="s">
        <v>217</v>
      </c>
      <c r="B240" s="6" t="s">
        <v>249</v>
      </c>
      <c r="C240" s="6" t="s">
        <v>301</v>
      </c>
      <c r="D240" s="6" t="s">
        <v>5</v>
      </c>
      <c r="E240" s="6"/>
      <c r="F240" s="89">
        <f>F241</f>
        <v>6871.95</v>
      </c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</row>
    <row r="241" spans="1:22" s="26" customFormat="1" ht="18.75" outlineLevel="6">
      <c r="A241" s="51" t="s">
        <v>96</v>
      </c>
      <c r="B241" s="52" t="s">
        <v>249</v>
      </c>
      <c r="C241" s="52" t="s">
        <v>301</v>
      </c>
      <c r="D241" s="52" t="s">
        <v>97</v>
      </c>
      <c r="E241" s="52"/>
      <c r="F241" s="90">
        <f>F243+F242</f>
        <v>6871.95</v>
      </c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</row>
    <row r="242" spans="1:22" s="26" customFormat="1" ht="31.5" outlineLevel="6">
      <c r="A242" s="51" t="s">
        <v>380</v>
      </c>
      <c r="B242" s="52" t="s">
        <v>249</v>
      </c>
      <c r="C242" s="52" t="s">
        <v>301</v>
      </c>
      <c r="D242" s="52" t="s">
        <v>381</v>
      </c>
      <c r="E242" s="52"/>
      <c r="F242" s="90">
        <v>204</v>
      </c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</row>
    <row r="243" spans="1:22" s="26" customFormat="1" ht="31.5" outlineLevel="6">
      <c r="A243" s="51" t="s">
        <v>100</v>
      </c>
      <c r="B243" s="52" t="s">
        <v>249</v>
      </c>
      <c r="C243" s="52" t="s">
        <v>301</v>
      </c>
      <c r="D243" s="52" t="s">
        <v>101</v>
      </c>
      <c r="E243" s="52"/>
      <c r="F243" s="90">
        <v>6667.95</v>
      </c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</row>
    <row r="244" spans="1:22" s="26" customFormat="1" ht="32.25" customHeight="1" outlineLevel="6">
      <c r="A244" s="5" t="s">
        <v>250</v>
      </c>
      <c r="B244" s="6" t="s">
        <v>249</v>
      </c>
      <c r="C244" s="6" t="s">
        <v>302</v>
      </c>
      <c r="D244" s="6" t="s">
        <v>5</v>
      </c>
      <c r="E244" s="6"/>
      <c r="F244" s="89">
        <f>F245</f>
        <v>650</v>
      </c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</row>
    <row r="245" spans="1:22" s="26" customFormat="1" ht="18.75" outlineLevel="6">
      <c r="A245" s="51" t="s">
        <v>96</v>
      </c>
      <c r="B245" s="52" t="s">
        <v>249</v>
      </c>
      <c r="C245" s="52" t="s">
        <v>302</v>
      </c>
      <c r="D245" s="52" t="s">
        <v>97</v>
      </c>
      <c r="E245" s="52"/>
      <c r="F245" s="90">
        <f>F246</f>
        <v>650</v>
      </c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</row>
    <row r="246" spans="1:22" s="26" customFormat="1" ht="31.5" outlineLevel="6">
      <c r="A246" s="51" t="s">
        <v>100</v>
      </c>
      <c r="B246" s="52" t="s">
        <v>249</v>
      </c>
      <c r="C246" s="52" t="s">
        <v>302</v>
      </c>
      <c r="D246" s="52" t="s">
        <v>101</v>
      </c>
      <c r="E246" s="52"/>
      <c r="F246" s="90">
        <v>650</v>
      </c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</row>
    <row r="247" spans="1:22" s="26" customFormat="1" ht="17.25" customHeight="1" outlineLevel="3">
      <c r="A247" s="8" t="s">
        <v>36</v>
      </c>
      <c r="B247" s="9" t="s">
        <v>12</v>
      </c>
      <c r="C247" s="9" t="s">
        <v>262</v>
      </c>
      <c r="D247" s="9" t="s">
        <v>5</v>
      </c>
      <c r="E247" s="9"/>
      <c r="F247" s="86">
        <f>F259+F248</f>
        <v>32.73</v>
      </c>
      <c r="G247" s="10" t="e">
        <f>#REF!+G259</f>
        <v>#REF!</v>
      </c>
      <c r="H247" s="10" t="e">
        <f>#REF!+H259</f>
        <v>#REF!</v>
      </c>
      <c r="I247" s="10" t="e">
        <f>#REF!+I259</f>
        <v>#REF!</v>
      </c>
      <c r="J247" s="10" t="e">
        <f>#REF!+J259</f>
        <v>#REF!</v>
      </c>
      <c r="K247" s="10" t="e">
        <f>#REF!+K259</f>
        <v>#REF!</v>
      </c>
      <c r="L247" s="10" t="e">
        <f>#REF!+L259</f>
        <v>#REF!</v>
      </c>
      <c r="M247" s="10" t="e">
        <f>#REF!+M259</f>
        <v>#REF!</v>
      </c>
      <c r="N247" s="10" t="e">
        <f>#REF!+N259</f>
        <v>#REF!</v>
      </c>
      <c r="O247" s="10" t="e">
        <f>#REF!+O259</f>
        <v>#REF!</v>
      </c>
      <c r="P247" s="10" t="e">
        <f>#REF!+P259</f>
        <v>#REF!</v>
      </c>
      <c r="Q247" s="10" t="e">
        <f>#REF!+Q259</f>
        <v>#REF!</v>
      </c>
      <c r="R247" s="10" t="e">
        <f>#REF!+R259</f>
        <v>#REF!</v>
      </c>
      <c r="S247" s="10" t="e">
        <f>#REF!+S259</f>
        <v>#REF!</v>
      </c>
      <c r="T247" s="10" t="e">
        <f>#REF!+T259</f>
        <v>#REF!</v>
      </c>
      <c r="U247" s="10" t="e">
        <f>#REF!+U259</f>
        <v>#REF!</v>
      </c>
      <c r="V247" s="10" t="e">
        <f>#REF!+V259</f>
        <v>#REF!</v>
      </c>
    </row>
    <row r="248" spans="1:22" s="26" customFormat="1" ht="17.25" customHeight="1" outlineLevel="3">
      <c r="A248" s="22" t="s">
        <v>137</v>
      </c>
      <c r="B248" s="9" t="s">
        <v>12</v>
      </c>
      <c r="C248" s="9" t="s">
        <v>263</v>
      </c>
      <c r="D248" s="9" t="s">
        <v>5</v>
      </c>
      <c r="E248" s="9"/>
      <c r="F248" s="10">
        <f>F249</f>
        <v>32.73</v>
      </c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</row>
    <row r="249" spans="1:22" s="26" customFormat="1" ht="17.25" customHeight="1" outlineLevel="3">
      <c r="A249" s="22" t="s">
        <v>139</v>
      </c>
      <c r="B249" s="9" t="s">
        <v>12</v>
      </c>
      <c r="C249" s="9" t="s">
        <v>264</v>
      </c>
      <c r="D249" s="9" t="s">
        <v>5</v>
      </c>
      <c r="E249" s="9"/>
      <c r="F249" s="10">
        <f>F250+F256</f>
        <v>32.73</v>
      </c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</row>
    <row r="250" spans="1:22" s="26" customFormat="1" ht="50.25" customHeight="1" outlineLevel="3">
      <c r="A250" s="68" t="s">
        <v>197</v>
      </c>
      <c r="B250" s="19" t="s">
        <v>12</v>
      </c>
      <c r="C250" s="19" t="s">
        <v>303</v>
      </c>
      <c r="D250" s="19" t="s">
        <v>5</v>
      </c>
      <c r="E250" s="19"/>
      <c r="F250" s="20">
        <f>F251+F254</f>
        <v>0.73</v>
      </c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</row>
    <row r="251" spans="1:22" s="26" customFormat="1" ht="18" customHeight="1" outlineLevel="3">
      <c r="A251" s="5" t="s">
        <v>95</v>
      </c>
      <c r="B251" s="6" t="s">
        <v>12</v>
      </c>
      <c r="C251" s="6" t="s">
        <v>303</v>
      </c>
      <c r="D251" s="6" t="s">
        <v>94</v>
      </c>
      <c r="E251" s="6"/>
      <c r="F251" s="7">
        <f>F252+F253</f>
        <v>0.61</v>
      </c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</row>
    <row r="252" spans="1:22" s="26" customFormat="1" ht="17.25" customHeight="1" outlineLevel="3">
      <c r="A252" s="51" t="s">
        <v>255</v>
      </c>
      <c r="B252" s="52" t="s">
        <v>12</v>
      </c>
      <c r="C252" s="52" t="s">
        <v>303</v>
      </c>
      <c r="D252" s="52" t="s">
        <v>92</v>
      </c>
      <c r="E252" s="52"/>
      <c r="F252" s="53">
        <v>0.47</v>
      </c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</row>
    <row r="253" spans="1:22" s="26" customFormat="1" ht="50.25" customHeight="1" outlineLevel="3">
      <c r="A253" s="51" t="s">
        <v>256</v>
      </c>
      <c r="B253" s="52" t="s">
        <v>12</v>
      </c>
      <c r="C253" s="52" t="s">
        <v>303</v>
      </c>
      <c r="D253" s="52" t="s">
        <v>257</v>
      </c>
      <c r="E253" s="52"/>
      <c r="F253" s="53">
        <v>0.14</v>
      </c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</row>
    <row r="254" spans="1:22" s="26" customFormat="1" ht="17.25" customHeight="1" outlineLevel="3">
      <c r="A254" s="5" t="s">
        <v>96</v>
      </c>
      <c r="B254" s="6" t="s">
        <v>12</v>
      </c>
      <c r="C254" s="6" t="s">
        <v>303</v>
      </c>
      <c r="D254" s="6" t="s">
        <v>97</v>
      </c>
      <c r="E254" s="6"/>
      <c r="F254" s="7">
        <f>F255</f>
        <v>0.12</v>
      </c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</row>
    <row r="255" spans="1:22" s="26" customFormat="1" ht="17.25" customHeight="1" outlineLevel="3">
      <c r="A255" s="51" t="s">
        <v>100</v>
      </c>
      <c r="B255" s="52" t="s">
        <v>12</v>
      </c>
      <c r="C255" s="52" t="s">
        <v>303</v>
      </c>
      <c r="D255" s="52" t="s">
        <v>101</v>
      </c>
      <c r="E255" s="52"/>
      <c r="F255" s="53">
        <v>0.12</v>
      </c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</row>
    <row r="256" spans="1:22" s="26" customFormat="1" ht="17.25" customHeight="1" outlineLevel="3">
      <c r="A256" s="54" t="s">
        <v>219</v>
      </c>
      <c r="B256" s="19" t="s">
        <v>12</v>
      </c>
      <c r="C256" s="19" t="s">
        <v>304</v>
      </c>
      <c r="D256" s="19" t="s">
        <v>5</v>
      </c>
      <c r="E256" s="19"/>
      <c r="F256" s="20">
        <f>F257</f>
        <v>32</v>
      </c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</row>
    <row r="257" spans="1:22" s="26" customFormat="1" ht="17.25" customHeight="1" outlineLevel="3">
      <c r="A257" s="5" t="s">
        <v>96</v>
      </c>
      <c r="B257" s="6" t="s">
        <v>12</v>
      </c>
      <c r="C257" s="6" t="s">
        <v>304</v>
      </c>
      <c r="D257" s="6" t="s">
        <v>97</v>
      </c>
      <c r="E257" s="6"/>
      <c r="F257" s="7">
        <f>F258</f>
        <v>32</v>
      </c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</row>
    <row r="258" spans="1:22" s="26" customFormat="1" ht="17.25" customHeight="1" outlineLevel="3">
      <c r="A258" s="51" t="s">
        <v>100</v>
      </c>
      <c r="B258" s="52" t="s">
        <v>12</v>
      </c>
      <c r="C258" s="52" t="s">
        <v>304</v>
      </c>
      <c r="D258" s="52" t="s">
        <v>101</v>
      </c>
      <c r="E258" s="52"/>
      <c r="F258" s="53">
        <v>32</v>
      </c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</row>
    <row r="259" spans="1:22" s="26" customFormat="1" ht="15.75" outlineLevel="4">
      <c r="A259" s="14" t="s">
        <v>159</v>
      </c>
      <c r="B259" s="12" t="s">
        <v>12</v>
      </c>
      <c r="C259" s="12" t="s">
        <v>262</v>
      </c>
      <c r="D259" s="12" t="s">
        <v>5</v>
      </c>
      <c r="E259" s="12"/>
      <c r="F259" s="92">
        <f>F260</f>
        <v>0</v>
      </c>
      <c r="G259" s="13" t="e">
        <f>#REF!</f>
        <v>#REF!</v>
      </c>
      <c r="H259" s="13" t="e">
        <f>#REF!</f>
        <v>#REF!</v>
      </c>
      <c r="I259" s="13" t="e">
        <f>#REF!</f>
        <v>#REF!</v>
      </c>
      <c r="J259" s="13" t="e">
        <f>#REF!</f>
        <v>#REF!</v>
      </c>
      <c r="K259" s="13" t="e">
        <f>#REF!</f>
        <v>#REF!</v>
      </c>
      <c r="L259" s="13" t="e">
        <f>#REF!</f>
        <v>#REF!</v>
      </c>
      <c r="M259" s="13" t="e">
        <f>#REF!</f>
        <v>#REF!</v>
      </c>
      <c r="N259" s="13" t="e">
        <f>#REF!</f>
        <v>#REF!</v>
      </c>
      <c r="O259" s="13" t="e">
        <f>#REF!</f>
        <v>#REF!</v>
      </c>
      <c r="P259" s="13" t="e">
        <f>#REF!</f>
        <v>#REF!</v>
      </c>
      <c r="Q259" s="13" t="e">
        <f>#REF!</f>
        <v>#REF!</v>
      </c>
      <c r="R259" s="13" t="e">
        <f>#REF!</f>
        <v>#REF!</v>
      </c>
      <c r="S259" s="13" t="e">
        <f>#REF!</f>
        <v>#REF!</v>
      </c>
      <c r="T259" s="13" t="e">
        <f>#REF!</f>
        <v>#REF!</v>
      </c>
      <c r="U259" s="13" t="e">
        <f>#REF!</f>
        <v>#REF!</v>
      </c>
      <c r="V259" s="13" t="e">
        <f>#REF!</f>
        <v>#REF!</v>
      </c>
    </row>
    <row r="260" spans="1:22" s="26" customFormat="1" ht="31.5" outlineLevel="5">
      <c r="A260" s="54" t="s">
        <v>233</v>
      </c>
      <c r="B260" s="19" t="s">
        <v>12</v>
      </c>
      <c r="C260" s="19" t="s">
        <v>300</v>
      </c>
      <c r="D260" s="19" t="s">
        <v>5</v>
      </c>
      <c r="E260" s="19"/>
      <c r="F260" s="88">
        <f>F261</f>
        <v>0</v>
      </c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</row>
    <row r="261" spans="1:22" s="26" customFormat="1" ht="47.25" outlineLevel="5">
      <c r="A261" s="5" t="s">
        <v>217</v>
      </c>
      <c r="B261" s="6" t="s">
        <v>12</v>
      </c>
      <c r="C261" s="6" t="s">
        <v>305</v>
      </c>
      <c r="D261" s="6" t="s">
        <v>5</v>
      </c>
      <c r="E261" s="6"/>
      <c r="F261" s="89">
        <f>F262</f>
        <v>0</v>
      </c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</row>
    <row r="262" spans="1:22" s="26" customFormat="1" ht="15.75" outlineLevel="5">
      <c r="A262" s="51" t="s">
        <v>96</v>
      </c>
      <c r="B262" s="52" t="s">
        <v>12</v>
      </c>
      <c r="C262" s="52" t="s">
        <v>305</v>
      </c>
      <c r="D262" s="52" t="s">
        <v>97</v>
      </c>
      <c r="E262" s="52"/>
      <c r="F262" s="90">
        <f>F263</f>
        <v>0</v>
      </c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</row>
    <row r="263" spans="1:22" s="26" customFormat="1" ht="31.5" outlineLevel="5">
      <c r="A263" s="51" t="s">
        <v>100</v>
      </c>
      <c r="B263" s="52" t="s">
        <v>12</v>
      </c>
      <c r="C263" s="52" t="s">
        <v>305</v>
      </c>
      <c r="D263" s="52" t="s">
        <v>101</v>
      </c>
      <c r="E263" s="52"/>
      <c r="F263" s="90">
        <v>0</v>
      </c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</row>
    <row r="264" spans="1:22" s="26" customFormat="1" ht="18.75" outlineLevel="6">
      <c r="A264" s="16" t="s">
        <v>54</v>
      </c>
      <c r="B264" s="17" t="s">
        <v>53</v>
      </c>
      <c r="C264" s="17" t="s">
        <v>262</v>
      </c>
      <c r="D264" s="17" t="s">
        <v>5</v>
      </c>
      <c r="E264" s="17"/>
      <c r="F264" s="18">
        <f>F265+F289+F339+F344+F361</f>
        <v>453189.84900000005</v>
      </c>
      <c r="G264" s="18" t="e">
        <f aca="true" t="shared" si="28" ref="G264:V264">G270+G289+G344+G361</f>
        <v>#REF!</v>
      </c>
      <c r="H264" s="18" t="e">
        <f t="shared" si="28"/>
        <v>#REF!</v>
      </c>
      <c r="I264" s="18" t="e">
        <f t="shared" si="28"/>
        <v>#REF!</v>
      </c>
      <c r="J264" s="18" t="e">
        <f t="shared" si="28"/>
        <v>#REF!</v>
      </c>
      <c r="K264" s="18" t="e">
        <f t="shared" si="28"/>
        <v>#REF!</v>
      </c>
      <c r="L264" s="18" t="e">
        <f t="shared" si="28"/>
        <v>#REF!</v>
      </c>
      <c r="M264" s="18" t="e">
        <f t="shared" si="28"/>
        <v>#REF!</v>
      </c>
      <c r="N264" s="18" t="e">
        <f t="shared" si="28"/>
        <v>#REF!</v>
      </c>
      <c r="O264" s="18" t="e">
        <f t="shared" si="28"/>
        <v>#REF!</v>
      </c>
      <c r="P264" s="18" t="e">
        <f t="shared" si="28"/>
        <v>#REF!</v>
      </c>
      <c r="Q264" s="18" t="e">
        <f t="shared" si="28"/>
        <v>#REF!</v>
      </c>
      <c r="R264" s="18" t="e">
        <f t="shared" si="28"/>
        <v>#REF!</v>
      </c>
      <c r="S264" s="18" t="e">
        <f t="shared" si="28"/>
        <v>#REF!</v>
      </c>
      <c r="T264" s="18" t="e">
        <f t="shared" si="28"/>
        <v>#REF!</v>
      </c>
      <c r="U264" s="18" t="e">
        <f t="shared" si="28"/>
        <v>#REF!</v>
      </c>
      <c r="V264" s="18" t="e">
        <f t="shared" si="28"/>
        <v>#REF!</v>
      </c>
    </row>
    <row r="265" spans="1:22" s="26" customFormat="1" ht="18.75" outlineLevel="6">
      <c r="A265" s="16" t="s">
        <v>44</v>
      </c>
      <c r="B265" s="17" t="s">
        <v>20</v>
      </c>
      <c r="C265" s="17" t="s">
        <v>262</v>
      </c>
      <c r="D265" s="17" t="s">
        <v>5</v>
      </c>
      <c r="E265" s="17"/>
      <c r="F265" s="85">
        <f>F270+F266</f>
        <v>98974.225</v>
      </c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</row>
    <row r="266" spans="1:22" s="26" customFormat="1" ht="31.5" outlineLevel="6">
      <c r="A266" s="22" t="s">
        <v>137</v>
      </c>
      <c r="B266" s="9" t="s">
        <v>20</v>
      </c>
      <c r="C266" s="9" t="s">
        <v>263</v>
      </c>
      <c r="D266" s="9" t="s">
        <v>5</v>
      </c>
      <c r="E266" s="9"/>
      <c r="F266" s="86">
        <f>F267</f>
        <v>200</v>
      </c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</row>
    <row r="267" spans="1:22" s="26" customFormat="1" ht="31.5" outlineLevel="6">
      <c r="A267" s="22" t="s">
        <v>139</v>
      </c>
      <c r="B267" s="9" t="s">
        <v>20</v>
      </c>
      <c r="C267" s="9" t="s">
        <v>264</v>
      </c>
      <c r="D267" s="9" t="s">
        <v>5</v>
      </c>
      <c r="E267" s="9"/>
      <c r="F267" s="86">
        <f>F268</f>
        <v>200</v>
      </c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</row>
    <row r="268" spans="1:22" s="26" customFormat="1" ht="18.75" outlineLevel="6">
      <c r="A268" s="54" t="s">
        <v>142</v>
      </c>
      <c r="B268" s="19" t="s">
        <v>20</v>
      </c>
      <c r="C268" s="19" t="s">
        <v>268</v>
      </c>
      <c r="D268" s="19" t="s">
        <v>5</v>
      </c>
      <c r="E268" s="19"/>
      <c r="F268" s="88">
        <f>F269</f>
        <v>200</v>
      </c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</row>
    <row r="269" spans="1:22" s="26" customFormat="1" ht="18.75" outlineLevel="6">
      <c r="A269" s="5" t="s">
        <v>112</v>
      </c>
      <c r="B269" s="6" t="s">
        <v>20</v>
      </c>
      <c r="C269" s="6" t="s">
        <v>268</v>
      </c>
      <c r="D269" s="6" t="s">
        <v>85</v>
      </c>
      <c r="E269" s="6"/>
      <c r="F269" s="89">
        <v>200</v>
      </c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</row>
    <row r="270" spans="1:22" s="26" customFormat="1" ht="15.75" outlineLevel="6">
      <c r="A270" s="74" t="s">
        <v>234</v>
      </c>
      <c r="B270" s="9" t="s">
        <v>20</v>
      </c>
      <c r="C270" s="9" t="s">
        <v>306</v>
      </c>
      <c r="D270" s="9" t="s">
        <v>5</v>
      </c>
      <c r="E270" s="9"/>
      <c r="F270" s="86">
        <f>F271+F281+F285</f>
        <v>98774.225</v>
      </c>
      <c r="G270" s="10">
        <f aca="true" t="shared" si="29" ref="G270:V270">G271</f>
        <v>0</v>
      </c>
      <c r="H270" s="10">
        <f t="shared" si="29"/>
        <v>0</v>
      </c>
      <c r="I270" s="10">
        <f t="shared" si="29"/>
        <v>0</v>
      </c>
      <c r="J270" s="10">
        <f t="shared" si="29"/>
        <v>0</v>
      </c>
      <c r="K270" s="10">
        <f t="shared" si="29"/>
        <v>0</v>
      </c>
      <c r="L270" s="10">
        <f t="shared" si="29"/>
        <v>0</v>
      </c>
      <c r="M270" s="10">
        <f t="shared" si="29"/>
        <v>0</v>
      </c>
      <c r="N270" s="10">
        <f t="shared" si="29"/>
        <v>0</v>
      </c>
      <c r="O270" s="10">
        <f t="shared" si="29"/>
        <v>0</v>
      </c>
      <c r="P270" s="10">
        <f t="shared" si="29"/>
        <v>0</v>
      </c>
      <c r="Q270" s="10">
        <f t="shared" si="29"/>
        <v>0</v>
      </c>
      <c r="R270" s="10">
        <f t="shared" si="29"/>
        <v>0</v>
      </c>
      <c r="S270" s="10">
        <f t="shared" si="29"/>
        <v>0</v>
      </c>
      <c r="T270" s="10">
        <f t="shared" si="29"/>
        <v>0</v>
      </c>
      <c r="U270" s="10">
        <f t="shared" si="29"/>
        <v>0</v>
      </c>
      <c r="V270" s="10">
        <f t="shared" si="29"/>
        <v>0</v>
      </c>
    </row>
    <row r="271" spans="1:22" s="26" customFormat="1" ht="19.5" customHeight="1" outlineLevel="6">
      <c r="A271" s="74" t="s">
        <v>160</v>
      </c>
      <c r="B271" s="12" t="s">
        <v>20</v>
      </c>
      <c r="C271" s="12" t="s">
        <v>307</v>
      </c>
      <c r="D271" s="12" t="s">
        <v>5</v>
      </c>
      <c r="E271" s="12"/>
      <c r="F271" s="92">
        <f>F272+F275+F278</f>
        <v>98678.225</v>
      </c>
      <c r="G271" s="13">
        <f aca="true" t="shared" si="30" ref="G271:V271">G272</f>
        <v>0</v>
      </c>
      <c r="H271" s="13">
        <f t="shared" si="30"/>
        <v>0</v>
      </c>
      <c r="I271" s="13">
        <f t="shared" si="30"/>
        <v>0</v>
      </c>
      <c r="J271" s="13">
        <f t="shared" si="30"/>
        <v>0</v>
      </c>
      <c r="K271" s="13">
        <f t="shared" si="30"/>
        <v>0</v>
      </c>
      <c r="L271" s="13">
        <f t="shared" si="30"/>
        <v>0</v>
      </c>
      <c r="M271" s="13">
        <f t="shared" si="30"/>
        <v>0</v>
      </c>
      <c r="N271" s="13">
        <f t="shared" si="30"/>
        <v>0</v>
      </c>
      <c r="O271" s="13">
        <f t="shared" si="30"/>
        <v>0</v>
      </c>
      <c r="P271" s="13">
        <f t="shared" si="30"/>
        <v>0</v>
      </c>
      <c r="Q271" s="13">
        <f t="shared" si="30"/>
        <v>0</v>
      </c>
      <c r="R271" s="13">
        <f t="shared" si="30"/>
        <v>0</v>
      </c>
      <c r="S271" s="13">
        <f t="shared" si="30"/>
        <v>0</v>
      </c>
      <c r="T271" s="13">
        <f t="shared" si="30"/>
        <v>0</v>
      </c>
      <c r="U271" s="13">
        <f t="shared" si="30"/>
        <v>0</v>
      </c>
      <c r="V271" s="13">
        <f t="shared" si="30"/>
        <v>0</v>
      </c>
    </row>
    <row r="272" spans="1:22" s="26" customFormat="1" ht="31.5" outlineLevel="6">
      <c r="A272" s="54" t="s">
        <v>161</v>
      </c>
      <c r="B272" s="19" t="s">
        <v>20</v>
      </c>
      <c r="C272" s="19" t="s">
        <v>308</v>
      </c>
      <c r="D272" s="19" t="s">
        <v>5</v>
      </c>
      <c r="E272" s="19"/>
      <c r="F272" s="88">
        <f>F273</f>
        <v>31614.1</v>
      </c>
      <c r="G272" s="7">
        <f aca="true" t="shared" si="31" ref="G272:V272">G274</f>
        <v>0</v>
      </c>
      <c r="H272" s="7">
        <f t="shared" si="31"/>
        <v>0</v>
      </c>
      <c r="I272" s="7">
        <f t="shared" si="31"/>
        <v>0</v>
      </c>
      <c r="J272" s="7">
        <f t="shared" si="31"/>
        <v>0</v>
      </c>
      <c r="K272" s="7">
        <f t="shared" si="31"/>
        <v>0</v>
      </c>
      <c r="L272" s="7">
        <f t="shared" si="31"/>
        <v>0</v>
      </c>
      <c r="M272" s="7">
        <f t="shared" si="31"/>
        <v>0</v>
      </c>
      <c r="N272" s="7">
        <f t="shared" si="31"/>
        <v>0</v>
      </c>
      <c r="O272" s="7">
        <f t="shared" si="31"/>
        <v>0</v>
      </c>
      <c r="P272" s="7">
        <f t="shared" si="31"/>
        <v>0</v>
      </c>
      <c r="Q272" s="7">
        <f t="shared" si="31"/>
        <v>0</v>
      </c>
      <c r="R272" s="7">
        <f t="shared" si="31"/>
        <v>0</v>
      </c>
      <c r="S272" s="7">
        <f t="shared" si="31"/>
        <v>0</v>
      </c>
      <c r="T272" s="7">
        <f t="shared" si="31"/>
        <v>0</v>
      </c>
      <c r="U272" s="7">
        <f t="shared" si="31"/>
        <v>0</v>
      </c>
      <c r="V272" s="7">
        <f t="shared" si="31"/>
        <v>0</v>
      </c>
    </row>
    <row r="273" spans="1:22" s="26" customFormat="1" ht="15.75" outlineLevel="6">
      <c r="A273" s="5" t="s">
        <v>122</v>
      </c>
      <c r="B273" s="6" t="s">
        <v>20</v>
      </c>
      <c r="C273" s="6" t="s">
        <v>308</v>
      </c>
      <c r="D273" s="6" t="s">
        <v>123</v>
      </c>
      <c r="E273" s="6"/>
      <c r="F273" s="89">
        <f>F274</f>
        <v>31614.1</v>
      </c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1:22" s="26" customFormat="1" ht="47.25" outlineLevel="6">
      <c r="A274" s="60" t="s">
        <v>206</v>
      </c>
      <c r="B274" s="52" t="s">
        <v>20</v>
      </c>
      <c r="C274" s="52" t="s">
        <v>308</v>
      </c>
      <c r="D274" s="52" t="s">
        <v>85</v>
      </c>
      <c r="E274" s="52"/>
      <c r="F274" s="90">
        <v>31614.1</v>
      </c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:22" s="26" customFormat="1" ht="63" outlineLevel="6">
      <c r="A275" s="68" t="s">
        <v>163</v>
      </c>
      <c r="B275" s="19" t="s">
        <v>20</v>
      </c>
      <c r="C275" s="19" t="s">
        <v>309</v>
      </c>
      <c r="D275" s="19" t="s">
        <v>5</v>
      </c>
      <c r="E275" s="19"/>
      <c r="F275" s="88">
        <f>F276</f>
        <v>66216</v>
      </c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:22" s="26" customFormat="1" ht="15.75" outlineLevel="6">
      <c r="A276" s="5" t="s">
        <v>122</v>
      </c>
      <c r="B276" s="6" t="s">
        <v>20</v>
      </c>
      <c r="C276" s="6" t="s">
        <v>309</v>
      </c>
      <c r="D276" s="6" t="s">
        <v>123</v>
      </c>
      <c r="E276" s="6"/>
      <c r="F276" s="89">
        <f>F277</f>
        <v>66216</v>
      </c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1:22" s="26" customFormat="1" ht="47.25" outlineLevel="6">
      <c r="A277" s="60" t="s">
        <v>206</v>
      </c>
      <c r="B277" s="52" t="s">
        <v>20</v>
      </c>
      <c r="C277" s="52" t="s">
        <v>309</v>
      </c>
      <c r="D277" s="52" t="s">
        <v>85</v>
      </c>
      <c r="E277" s="52"/>
      <c r="F277" s="90">
        <v>66216</v>
      </c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1:22" s="26" customFormat="1" ht="31.5" outlineLevel="6">
      <c r="A278" s="75" t="s">
        <v>165</v>
      </c>
      <c r="B278" s="19" t="s">
        <v>20</v>
      </c>
      <c r="C278" s="19" t="s">
        <v>310</v>
      </c>
      <c r="D278" s="19" t="s">
        <v>5</v>
      </c>
      <c r="E278" s="19"/>
      <c r="F278" s="88">
        <f>F279</f>
        <v>848.125</v>
      </c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1:22" s="26" customFormat="1" ht="15.75" outlineLevel="6">
      <c r="A279" s="5" t="s">
        <v>122</v>
      </c>
      <c r="B279" s="6" t="s">
        <v>20</v>
      </c>
      <c r="C279" s="6" t="s">
        <v>310</v>
      </c>
      <c r="D279" s="6" t="s">
        <v>123</v>
      </c>
      <c r="E279" s="6"/>
      <c r="F279" s="89">
        <f>F280</f>
        <v>848.125</v>
      </c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1:22" s="26" customFormat="1" ht="15.75" outlineLevel="6">
      <c r="A280" s="63" t="s">
        <v>86</v>
      </c>
      <c r="B280" s="52" t="s">
        <v>20</v>
      </c>
      <c r="C280" s="52" t="s">
        <v>310</v>
      </c>
      <c r="D280" s="52" t="s">
        <v>87</v>
      </c>
      <c r="E280" s="52"/>
      <c r="F280" s="90">
        <v>848.125</v>
      </c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1:22" s="26" customFormat="1" ht="31.5" outlineLevel="6">
      <c r="A281" s="76" t="s">
        <v>235</v>
      </c>
      <c r="B281" s="9" t="s">
        <v>20</v>
      </c>
      <c r="C281" s="9" t="s">
        <v>311</v>
      </c>
      <c r="D281" s="9" t="s">
        <v>5</v>
      </c>
      <c r="E281" s="9"/>
      <c r="F281" s="86">
        <f>F282</f>
        <v>0</v>
      </c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 spans="1:22" s="26" customFormat="1" ht="31.5" outlineLevel="6">
      <c r="A282" s="75" t="s">
        <v>162</v>
      </c>
      <c r="B282" s="19" t="s">
        <v>20</v>
      </c>
      <c r="C282" s="19" t="s">
        <v>312</v>
      </c>
      <c r="D282" s="19" t="s">
        <v>5</v>
      </c>
      <c r="E282" s="19"/>
      <c r="F282" s="88">
        <f>F283</f>
        <v>0</v>
      </c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 spans="1:22" s="26" customFormat="1" ht="15.75" outlineLevel="6">
      <c r="A283" s="5" t="s">
        <v>122</v>
      </c>
      <c r="B283" s="6" t="s">
        <v>20</v>
      </c>
      <c r="C283" s="6" t="s">
        <v>312</v>
      </c>
      <c r="D283" s="6" t="s">
        <v>123</v>
      </c>
      <c r="E283" s="6"/>
      <c r="F283" s="89">
        <f>F284</f>
        <v>0</v>
      </c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 spans="1:22" s="26" customFormat="1" ht="15.75" outlineLevel="6">
      <c r="A284" s="63" t="s">
        <v>86</v>
      </c>
      <c r="B284" s="52" t="s">
        <v>20</v>
      </c>
      <c r="C284" s="52" t="s">
        <v>312</v>
      </c>
      <c r="D284" s="52" t="s">
        <v>87</v>
      </c>
      <c r="E284" s="52"/>
      <c r="F284" s="90">
        <v>0</v>
      </c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</row>
    <row r="285" spans="1:22" s="26" customFormat="1" ht="15.75" outlineLevel="6">
      <c r="A285" s="76" t="s">
        <v>400</v>
      </c>
      <c r="B285" s="9" t="s">
        <v>20</v>
      </c>
      <c r="C285" s="9" t="s">
        <v>402</v>
      </c>
      <c r="D285" s="9" t="s">
        <v>5</v>
      </c>
      <c r="E285" s="9"/>
      <c r="F285" s="86">
        <f>F286</f>
        <v>96</v>
      </c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</row>
    <row r="286" spans="1:22" s="26" customFormat="1" ht="15.75" outlineLevel="6">
      <c r="A286" s="75" t="s">
        <v>401</v>
      </c>
      <c r="B286" s="19" t="s">
        <v>20</v>
      </c>
      <c r="C286" s="19" t="s">
        <v>403</v>
      </c>
      <c r="D286" s="19" t="s">
        <v>5</v>
      </c>
      <c r="E286" s="19"/>
      <c r="F286" s="88">
        <f>F287</f>
        <v>96</v>
      </c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</row>
    <row r="287" spans="1:22" s="26" customFormat="1" ht="15.75" outlineLevel="6">
      <c r="A287" s="5" t="s">
        <v>122</v>
      </c>
      <c r="B287" s="6" t="s">
        <v>20</v>
      </c>
      <c r="C287" s="6" t="s">
        <v>403</v>
      </c>
      <c r="D287" s="6" t="s">
        <v>123</v>
      </c>
      <c r="E287" s="6"/>
      <c r="F287" s="89">
        <f>F288</f>
        <v>96</v>
      </c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 spans="1:22" s="26" customFormat="1" ht="15.75" outlineLevel="6">
      <c r="A288" s="63" t="s">
        <v>86</v>
      </c>
      <c r="B288" s="52" t="s">
        <v>20</v>
      </c>
      <c r="C288" s="52" t="s">
        <v>403</v>
      </c>
      <c r="D288" s="52" t="s">
        <v>87</v>
      </c>
      <c r="E288" s="52"/>
      <c r="F288" s="90">
        <v>96</v>
      </c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</row>
    <row r="289" spans="1:22" s="26" customFormat="1" ht="15.75" outlineLevel="6">
      <c r="A289" s="77" t="s">
        <v>43</v>
      </c>
      <c r="B289" s="32" t="s">
        <v>21</v>
      </c>
      <c r="C289" s="32" t="s">
        <v>262</v>
      </c>
      <c r="D289" s="32" t="s">
        <v>5</v>
      </c>
      <c r="E289" s="32"/>
      <c r="F289" s="95">
        <f>F294+F331+F290+F336</f>
        <v>337812.8</v>
      </c>
      <c r="G289" s="10" t="e">
        <f>G295+#REF!+G331+#REF!+#REF!+#REF!+#REF!</f>
        <v>#REF!</v>
      </c>
      <c r="H289" s="10" t="e">
        <f>H295+#REF!+H331+#REF!+#REF!+#REF!+#REF!</f>
        <v>#REF!</v>
      </c>
      <c r="I289" s="10" t="e">
        <f>I295+#REF!+I331+#REF!+#REF!+#REF!+#REF!</f>
        <v>#REF!</v>
      </c>
      <c r="J289" s="10" t="e">
        <f>J295+#REF!+J331+#REF!+#REF!+#REF!+#REF!</f>
        <v>#REF!</v>
      </c>
      <c r="K289" s="10" t="e">
        <f>K295+#REF!+K331+#REF!+#REF!+#REF!+#REF!</f>
        <v>#REF!</v>
      </c>
      <c r="L289" s="10" t="e">
        <f>L295+#REF!+L331+#REF!+#REF!+#REF!+#REF!</f>
        <v>#REF!</v>
      </c>
      <c r="M289" s="10" t="e">
        <f>M295+#REF!+M331+#REF!+#REF!+#REF!+#REF!</f>
        <v>#REF!</v>
      </c>
      <c r="N289" s="10" t="e">
        <f>N295+#REF!+N331+#REF!+#REF!+#REF!+#REF!</f>
        <v>#REF!</v>
      </c>
      <c r="O289" s="10" t="e">
        <f>O295+#REF!+O331+#REF!+#REF!+#REF!+#REF!</f>
        <v>#REF!</v>
      </c>
      <c r="P289" s="10" t="e">
        <f>P295+#REF!+P331+#REF!+#REF!+#REF!+#REF!</f>
        <v>#REF!</v>
      </c>
      <c r="Q289" s="10" t="e">
        <f>Q295+#REF!+Q331+#REF!+#REF!+#REF!+#REF!</f>
        <v>#REF!</v>
      </c>
      <c r="R289" s="10" t="e">
        <f>R295+#REF!+R331+#REF!+#REF!+#REF!+#REF!</f>
        <v>#REF!</v>
      </c>
      <c r="S289" s="10" t="e">
        <f>S295+#REF!+S331+#REF!+#REF!+#REF!+#REF!</f>
        <v>#REF!</v>
      </c>
      <c r="T289" s="10" t="e">
        <f>T295+#REF!+T331+#REF!+#REF!+#REF!+#REF!</f>
        <v>#REF!</v>
      </c>
      <c r="U289" s="10" t="e">
        <f>U295+#REF!+U331+#REF!+#REF!+#REF!+#REF!</f>
        <v>#REF!</v>
      </c>
      <c r="V289" s="10" t="e">
        <f>V295+#REF!+V331+#REF!+#REF!+#REF!+#REF!</f>
        <v>#REF!</v>
      </c>
    </row>
    <row r="290" spans="1:22" s="26" customFormat="1" ht="31.5" outlineLevel="6">
      <c r="A290" s="22" t="s">
        <v>137</v>
      </c>
      <c r="B290" s="9" t="s">
        <v>21</v>
      </c>
      <c r="C290" s="9" t="s">
        <v>263</v>
      </c>
      <c r="D290" s="9" t="s">
        <v>5</v>
      </c>
      <c r="E290" s="9"/>
      <c r="F290" s="86">
        <f>F291</f>
        <v>350</v>
      </c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</row>
    <row r="291" spans="1:22" s="26" customFormat="1" ht="31.5" outlineLevel="6">
      <c r="A291" s="22" t="s">
        <v>139</v>
      </c>
      <c r="B291" s="9" t="s">
        <v>21</v>
      </c>
      <c r="C291" s="9" t="s">
        <v>264</v>
      </c>
      <c r="D291" s="9" t="s">
        <v>5</v>
      </c>
      <c r="E291" s="9"/>
      <c r="F291" s="86">
        <f>F292</f>
        <v>350</v>
      </c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</row>
    <row r="292" spans="1:22" s="26" customFormat="1" ht="15.75" outlineLevel="6">
      <c r="A292" s="54" t="s">
        <v>142</v>
      </c>
      <c r="B292" s="19" t="s">
        <v>21</v>
      </c>
      <c r="C292" s="19" t="s">
        <v>313</v>
      </c>
      <c r="D292" s="19" t="s">
        <v>5</v>
      </c>
      <c r="E292" s="19"/>
      <c r="F292" s="88">
        <f>F293</f>
        <v>350</v>
      </c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</row>
    <row r="293" spans="1:22" s="26" customFormat="1" ht="15.75" outlineLevel="6">
      <c r="A293" s="5" t="s">
        <v>112</v>
      </c>
      <c r="B293" s="6" t="s">
        <v>21</v>
      </c>
      <c r="C293" s="6" t="s">
        <v>313</v>
      </c>
      <c r="D293" s="6" t="s">
        <v>85</v>
      </c>
      <c r="E293" s="6"/>
      <c r="F293" s="89">
        <v>350</v>
      </c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</row>
    <row r="294" spans="1:22" s="26" customFormat="1" ht="15.75" outlineLevel="6">
      <c r="A294" s="74" t="s">
        <v>234</v>
      </c>
      <c r="B294" s="9" t="s">
        <v>21</v>
      </c>
      <c r="C294" s="9" t="s">
        <v>306</v>
      </c>
      <c r="D294" s="9" t="s">
        <v>5</v>
      </c>
      <c r="E294" s="9"/>
      <c r="F294" s="86">
        <f>F295+F319+F324</f>
        <v>326942.8</v>
      </c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</row>
    <row r="295" spans="1:22" s="26" customFormat="1" ht="15.75" outlineLevel="6">
      <c r="A295" s="23" t="s">
        <v>164</v>
      </c>
      <c r="B295" s="12" t="s">
        <v>21</v>
      </c>
      <c r="C295" s="12" t="s">
        <v>314</v>
      </c>
      <c r="D295" s="12" t="s">
        <v>5</v>
      </c>
      <c r="E295" s="12"/>
      <c r="F295" s="96">
        <f>F296+F305+F308+F299+F311+F302+F316</f>
        <v>308405.6</v>
      </c>
      <c r="G295" s="13" t="e">
        <f>#REF!</f>
        <v>#REF!</v>
      </c>
      <c r="H295" s="13" t="e">
        <f>#REF!</f>
        <v>#REF!</v>
      </c>
      <c r="I295" s="13" t="e">
        <f>#REF!</f>
        <v>#REF!</v>
      </c>
      <c r="J295" s="13" t="e">
        <f>#REF!</f>
        <v>#REF!</v>
      </c>
      <c r="K295" s="13" t="e">
        <f>#REF!</f>
        <v>#REF!</v>
      </c>
      <c r="L295" s="13" t="e">
        <f>#REF!</f>
        <v>#REF!</v>
      </c>
      <c r="M295" s="13" t="e">
        <f>#REF!</f>
        <v>#REF!</v>
      </c>
      <c r="N295" s="13" t="e">
        <f>#REF!</f>
        <v>#REF!</v>
      </c>
      <c r="O295" s="13" t="e">
        <f>#REF!</f>
        <v>#REF!</v>
      </c>
      <c r="P295" s="13" t="e">
        <f>#REF!</f>
        <v>#REF!</v>
      </c>
      <c r="Q295" s="13" t="e">
        <f>#REF!</f>
        <v>#REF!</v>
      </c>
      <c r="R295" s="13" t="e">
        <f>#REF!</f>
        <v>#REF!</v>
      </c>
      <c r="S295" s="13" t="e">
        <f>#REF!</f>
        <v>#REF!</v>
      </c>
      <c r="T295" s="13" t="e">
        <f>#REF!</f>
        <v>#REF!</v>
      </c>
      <c r="U295" s="13" t="e">
        <f>#REF!</f>
        <v>#REF!</v>
      </c>
      <c r="V295" s="13" t="e">
        <f>#REF!</f>
        <v>#REF!</v>
      </c>
    </row>
    <row r="296" spans="1:22" s="26" customFormat="1" ht="31.5" outlineLevel="6">
      <c r="A296" s="54" t="s">
        <v>161</v>
      </c>
      <c r="B296" s="19" t="s">
        <v>21</v>
      </c>
      <c r="C296" s="19" t="s">
        <v>315</v>
      </c>
      <c r="D296" s="19" t="s">
        <v>5</v>
      </c>
      <c r="E296" s="19"/>
      <c r="F296" s="97">
        <f>F297</f>
        <v>60630.8</v>
      </c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s="26" customFormat="1" ht="15.75" outlineLevel="6">
      <c r="A297" s="5" t="s">
        <v>122</v>
      </c>
      <c r="B297" s="6" t="s">
        <v>21</v>
      </c>
      <c r="C297" s="6" t="s">
        <v>315</v>
      </c>
      <c r="D297" s="6" t="s">
        <v>123</v>
      </c>
      <c r="E297" s="6"/>
      <c r="F297" s="98">
        <f>F298</f>
        <v>60630.8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s="26" customFormat="1" ht="47.25" outlineLevel="6">
      <c r="A298" s="60" t="s">
        <v>206</v>
      </c>
      <c r="B298" s="52" t="s">
        <v>21</v>
      </c>
      <c r="C298" s="52" t="s">
        <v>315</v>
      </c>
      <c r="D298" s="52" t="s">
        <v>85</v>
      </c>
      <c r="E298" s="52"/>
      <c r="F298" s="99">
        <v>60630.8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s="26" customFormat="1" ht="31.5" outlineLevel="6">
      <c r="A299" s="75" t="s">
        <v>203</v>
      </c>
      <c r="B299" s="19" t="s">
        <v>21</v>
      </c>
      <c r="C299" s="19" t="s">
        <v>363</v>
      </c>
      <c r="D299" s="19" t="s">
        <v>5</v>
      </c>
      <c r="E299" s="19"/>
      <c r="F299" s="97">
        <f>F300</f>
        <v>5823.8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s="26" customFormat="1" ht="15.75" outlineLevel="6">
      <c r="A300" s="5" t="s">
        <v>122</v>
      </c>
      <c r="B300" s="6" t="s">
        <v>21</v>
      </c>
      <c r="C300" s="6" t="s">
        <v>363</v>
      </c>
      <c r="D300" s="6" t="s">
        <v>123</v>
      </c>
      <c r="E300" s="6"/>
      <c r="F300" s="98">
        <f>F301</f>
        <v>5823.8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s="26" customFormat="1" ht="15.75" outlineLevel="6">
      <c r="A301" s="63" t="s">
        <v>86</v>
      </c>
      <c r="B301" s="52" t="s">
        <v>21</v>
      </c>
      <c r="C301" s="52" t="s">
        <v>363</v>
      </c>
      <c r="D301" s="52" t="s">
        <v>87</v>
      </c>
      <c r="E301" s="52"/>
      <c r="F301" s="99">
        <v>5823.8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s="26" customFormat="1" ht="15.75" outlineLevel="6">
      <c r="A302" s="75" t="s">
        <v>253</v>
      </c>
      <c r="B302" s="19" t="s">
        <v>21</v>
      </c>
      <c r="C302" s="19" t="s">
        <v>316</v>
      </c>
      <c r="D302" s="19" t="s">
        <v>5</v>
      </c>
      <c r="E302" s="19"/>
      <c r="F302" s="97">
        <f>F303</f>
        <v>0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s="26" customFormat="1" ht="15.75" outlineLevel="6">
      <c r="A303" s="5" t="s">
        <v>122</v>
      </c>
      <c r="B303" s="6" t="s">
        <v>21</v>
      </c>
      <c r="C303" s="6" t="s">
        <v>316</v>
      </c>
      <c r="D303" s="6" t="s">
        <v>123</v>
      </c>
      <c r="E303" s="6"/>
      <c r="F303" s="98">
        <f>F304</f>
        <v>0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s="26" customFormat="1" ht="15.75" outlineLevel="6">
      <c r="A304" s="63" t="s">
        <v>86</v>
      </c>
      <c r="B304" s="52" t="s">
        <v>21</v>
      </c>
      <c r="C304" s="52" t="s">
        <v>316</v>
      </c>
      <c r="D304" s="52" t="s">
        <v>87</v>
      </c>
      <c r="E304" s="52"/>
      <c r="F304" s="99">
        <v>0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s="26" customFormat="1" ht="31.5" outlineLevel="6">
      <c r="A305" s="61" t="s">
        <v>166</v>
      </c>
      <c r="B305" s="19" t="s">
        <v>21</v>
      </c>
      <c r="C305" s="19" t="s">
        <v>317</v>
      </c>
      <c r="D305" s="19" t="s">
        <v>5</v>
      </c>
      <c r="E305" s="19"/>
      <c r="F305" s="97">
        <f>F306</f>
        <v>5776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s="26" customFormat="1" ht="15.75" outlineLevel="6">
      <c r="A306" s="5" t="s">
        <v>122</v>
      </c>
      <c r="B306" s="6" t="s">
        <v>21</v>
      </c>
      <c r="C306" s="6" t="s">
        <v>317</v>
      </c>
      <c r="D306" s="6" t="s">
        <v>123</v>
      </c>
      <c r="E306" s="6"/>
      <c r="F306" s="98">
        <f>F307</f>
        <v>5776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s="26" customFormat="1" ht="47.25" outlineLevel="6">
      <c r="A307" s="60" t="s">
        <v>206</v>
      </c>
      <c r="B307" s="52" t="s">
        <v>21</v>
      </c>
      <c r="C307" s="52" t="s">
        <v>317</v>
      </c>
      <c r="D307" s="52" t="s">
        <v>85</v>
      </c>
      <c r="E307" s="52"/>
      <c r="F307" s="99">
        <v>5776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s="26" customFormat="1" ht="51" customHeight="1" outlineLevel="6">
      <c r="A308" s="62" t="s">
        <v>167</v>
      </c>
      <c r="B308" s="66" t="s">
        <v>21</v>
      </c>
      <c r="C308" s="66" t="s">
        <v>318</v>
      </c>
      <c r="D308" s="66" t="s">
        <v>5</v>
      </c>
      <c r="E308" s="66"/>
      <c r="F308" s="100">
        <f>F309</f>
        <v>231255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s="26" customFormat="1" ht="15.75" outlineLevel="6">
      <c r="A309" s="5" t="s">
        <v>122</v>
      </c>
      <c r="B309" s="6" t="s">
        <v>21</v>
      </c>
      <c r="C309" s="6" t="s">
        <v>318</v>
      </c>
      <c r="D309" s="6" t="s">
        <v>123</v>
      </c>
      <c r="E309" s="6"/>
      <c r="F309" s="98">
        <f>F310</f>
        <v>231255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s="26" customFormat="1" ht="47.25" outlineLevel="6">
      <c r="A310" s="60" t="s">
        <v>206</v>
      </c>
      <c r="B310" s="52" t="s">
        <v>21</v>
      </c>
      <c r="C310" s="52" t="s">
        <v>318</v>
      </c>
      <c r="D310" s="52" t="s">
        <v>85</v>
      </c>
      <c r="E310" s="52"/>
      <c r="F310" s="99">
        <v>231255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s="26" customFormat="1" ht="47.25" outlineLevel="6">
      <c r="A311" s="68" t="s">
        <v>210</v>
      </c>
      <c r="B311" s="19" t="s">
        <v>21</v>
      </c>
      <c r="C311" s="19" t="s">
        <v>319</v>
      </c>
      <c r="D311" s="19" t="s">
        <v>5</v>
      </c>
      <c r="E311" s="19"/>
      <c r="F311" s="97">
        <f>F312+F314</f>
        <v>0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s="26" customFormat="1" ht="15.75" outlineLevel="6">
      <c r="A312" s="5" t="s">
        <v>96</v>
      </c>
      <c r="B312" s="6" t="s">
        <v>21</v>
      </c>
      <c r="C312" s="6" t="s">
        <v>319</v>
      </c>
      <c r="D312" s="6" t="s">
        <v>97</v>
      </c>
      <c r="E312" s="6"/>
      <c r="F312" s="98">
        <f>F313</f>
        <v>0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s="26" customFormat="1" ht="31.5" outlineLevel="6">
      <c r="A313" s="51" t="s">
        <v>100</v>
      </c>
      <c r="B313" s="52" t="s">
        <v>21</v>
      </c>
      <c r="C313" s="52" t="s">
        <v>319</v>
      </c>
      <c r="D313" s="52" t="s">
        <v>101</v>
      </c>
      <c r="E313" s="52"/>
      <c r="F313" s="99">
        <v>0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s="26" customFormat="1" ht="15.75" outlineLevel="6">
      <c r="A314" s="5" t="s">
        <v>122</v>
      </c>
      <c r="B314" s="6" t="s">
        <v>21</v>
      </c>
      <c r="C314" s="6" t="s">
        <v>319</v>
      </c>
      <c r="D314" s="6" t="s">
        <v>123</v>
      </c>
      <c r="E314" s="6"/>
      <c r="F314" s="98">
        <f>F315</f>
        <v>0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s="26" customFormat="1" ht="47.25" outlineLevel="6">
      <c r="A315" s="60" t="s">
        <v>206</v>
      </c>
      <c r="B315" s="52" t="s">
        <v>21</v>
      </c>
      <c r="C315" s="52" t="s">
        <v>319</v>
      </c>
      <c r="D315" s="52" t="s">
        <v>85</v>
      </c>
      <c r="E315" s="52"/>
      <c r="F315" s="99">
        <v>0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s="26" customFormat="1" ht="31.5" outlineLevel="6">
      <c r="A316" s="62" t="s">
        <v>392</v>
      </c>
      <c r="B316" s="66" t="s">
        <v>21</v>
      </c>
      <c r="C316" s="66" t="s">
        <v>389</v>
      </c>
      <c r="D316" s="66" t="s">
        <v>5</v>
      </c>
      <c r="E316" s="66"/>
      <c r="F316" s="100">
        <f>F317</f>
        <v>4920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s="26" customFormat="1" ht="15.75" outlineLevel="6">
      <c r="A317" s="5" t="s">
        <v>122</v>
      </c>
      <c r="B317" s="6" t="s">
        <v>21</v>
      </c>
      <c r="C317" s="6" t="s">
        <v>389</v>
      </c>
      <c r="D317" s="6" t="s">
        <v>123</v>
      </c>
      <c r="E317" s="6"/>
      <c r="F317" s="98">
        <f>F318</f>
        <v>4920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s="26" customFormat="1" ht="15.75" outlineLevel="6">
      <c r="A318" s="63" t="s">
        <v>86</v>
      </c>
      <c r="B318" s="52" t="s">
        <v>21</v>
      </c>
      <c r="C318" s="52" t="s">
        <v>389</v>
      </c>
      <c r="D318" s="52" t="s">
        <v>87</v>
      </c>
      <c r="E318" s="52"/>
      <c r="F318" s="99">
        <v>4920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s="26" customFormat="1" ht="31.5" outlineLevel="6">
      <c r="A319" s="14" t="s">
        <v>195</v>
      </c>
      <c r="B319" s="9" t="s">
        <v>21</v>
      </c>
      <c r="C319" s="9" t="s">
        <v>320</v>
      </c>
      <c r="D319" s="9" t="s">
        <v>5</v>
      </c>
      <c r="E319" s="9"/>
      <c r="F319" s="101">
        <f>F320</f>
        <v>18537.2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s="26" customFormat="1" ht="31.5" outlineLevel="6">
      <c r="A320" s="54" t="s">
        <v>196</v>
      </c>
      <c r="B320" s="19" t="s">
        <v>21</v>
      </c>
      <c r="C320" s="19" t="s">
        <v>321</v>
      </c>
      <c r="D320" s="19" t="s">
        <v>5</v>
      </c>
      <c r="E320" s="19"/>
      <c r="F320" s="97">
        <f>F321</f>
        <v>18537.2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s="26" customFormat="1" ht="15.75" outlineLevel="6">
      <c r="A321" s="5" t="s">
        <v>122</v>
      </c>
      <c r="B321" s="6" t="s">
        <v>21</v>
      </c>
      <c r="C321" s="6" t="s">
        <v>321</v>
      </c>
      <c r="D321" s="6" t="s">
        <v>123</v>
      </c>
      <c r="E321" s="6"/>
      <c r="F321" s="98">
        <f>F322+F323</f>
        <v>18537.2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s="26" customFormat="1" ht="47.25" outlineLevel="6">
      <c r="A322" s="60" t="s">
        <v>206</v>
      </c>
      <c r="B322" s="52" t="s">
        <v>21</v>
      </c>
      <c r="C322" s="52" t="s">
        <v>321</v>
      </c>
      <c r="D322" s="52" t="s">
        <v>85</v>
      </c>
      <c r="E322" s="52"/>
      <c r="F322" s="99">
        <v>18537.2</v>
      </c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s="26" customFormat="1" ht="15.75" outlineLevel="6">
      <c r="A323" s="63" t="s">
        <v>86</v>
      </c>
      <c r="B323" s="52" t="s">
        <v>21</v>
      </c>
      <c r="C323" s="52" t="s">
        <v>366</v>
      </c>
      <c r="D323" s="52" t="s">
        <v>87</v>
      </c>
      <c r="E323" s="52"/>
      <c r="F323" s="99">
        <v>0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s="26" customFormat="1" ht="35.25" customHeight="1" outlineLevel="6">
      <c r="A324" s="76" t="s">
        <v>235</v>
      </c>
      <c r="B324" s="9" t="s">
        <v>21</v>
      </c>
      <c r="C324" s="9" t="s">
        <v>311</v>
      </c>
      <c r="D324" s="9" t="s">
        <v>5</v>
      </c>
      <c r="E324" s="9"/>
      <c r="F324" s="101">
        <f>F328+F325</f>
        <v>0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s="26" customFormat="1" ht="35.25" customHeight="1" outlineLevel="6">
      <c r="A325" s="75" t="s">
        <v>251</v>
      </c>
      <c r="B325" s="19" t="s">
        <v>21</v>
      </c>
      <c r="C325" s="19" t="s">
        <v>322</v>
      </c>
      <c r="D325" s="19" t="s">
        <v>5</v>
      </c>
      <c r="E325" s="19"/>
      <c r="F325" s="97">
        <f>F326</f>
        <v>0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s="26" customFormat="1" ht="21" customHeight="1" outlineLevel="6">
      <c r="A326" s="5" t="s">
        <v>122</v>
      </c>
      <c r="B326" s="6" t="s">
        <v>21</v>
      </c>
      <c r="C326" s="6" t="s">
        <v>322</v>
      </c>
      <c r="D326" s="6" t="s">
        <v>123</v>
      </c>
      <c r="E326" s="6"/>
      <c r="F326" s="98">
        <f>F327</f>
        <v>0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s="26" customFormat="1" ht="20.25" customHeight="1" outlineLevel="6">
      <c r="A327" s="63" t="s">
        <v>86</v>
      </c>
      <c r="B327" s="52" t="s">
        <v>21</v>
      </c>
      <c r="C327" s="52" t="s">
        <v>322</v>
      </c>
      <c r="D327" s="52" t="s">
        <v>87</v>
      </c>
      <c r="E327" s="52"/>
      <c r="F327" s="99">
        <v>0</v>
      </c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s="26" customFormat="1" ht="31.5" outlineLevel="6">
      <c r="A328" s="75" t="s">
        <v>218</v>
      </c>
      <c r="B328" s="19" t="s">
        <v>21</v>
      </c>
      <c r="C328" s="19" t="s">
        <v>323</v>
      </c>
      <c r="D328" s="19" t="s">
        <v>5</v>
      </c>
      <c r="E328" s="19"/>
      <c r="F328" s="97">
        <f>F329</f>
        <v>0</v>
      </c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s="26" customFormat="1" ht="15.75" outlineLevel="6">
      <c r="A329" s="5" t="s">
        <v>122</v>
      </c>
      <c r="B329" s="6" t="s">
        <v>21</v>
      </c>
      <c r="C329" s="6" t="s">
        <v>323</v>
      </c>
      <c r="D329" s="6" t="s">
        <v>123</v>
      </c>
      <c r="E329" s="6"/>
      <c r="F329" s="98">
        <f>F330</f>
        <v>0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s="26" customFormat="1" ht="15.75" outlineLevel="6">
      <c r="A330" s="63" t="s">
        <v>86</v>
      </c>
      <c r="B330" s="52" t="s">
        <v>21</v>
      </c>
      <c r="C330" s="52" t="s">
        <v>323</v>
      </c>
      <c r="D330" s="52" t="s">
        <v>87</v>
      </c>
      <c r="E330" s="52"/>
      <c r="F330" s="99">
        <v>0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s="26" customFormat="1" ht="31.5" outlineLevel="6">
      <c r="A331" s="74" t="s">
        <v>207</v>
      </c>
      <c r="B331" s="9" t="s">
        <v>21</v>
      </c>
      <c r="C331" s="9" t="s">
        <v>324</v>
      </c>
      <c r="D331" s="9" t="s">
        <v>5</v>
      </c>
      <c r="E331" s="9"/>
      <c r="F331" s="101">
        <f>F332</f>
        <v>10500</v>
      </c>
      <c r="G331" s="13" t="e">
        <f aca="true" t="shared" si="32" ref="G331:V331">G332</f>
        <v>#REF!</v>
      </c>
      <c r="H331" s="13" t="e">
        <f t="shared" si="32"/>
        <v>#REF!</v>
      </c>
      <c r="I331" s="13" t="e">
        <f t="shared" si="32"/>
        <v>#REF!</v>
      </c>
      <c r="J331" s="13" t="e">
        <f t="shared" si="32"/>
        <v>#REF!</v>
      </c>
      <c r="K331" s="13" t="e">
        <f t="shared" si="32"/>
        <v>#REF!</v>
      </c>
      <c r="L331" s="13" t="e">
        <f t="shared" si="32"/>
        <v>#REF!</v>
      </c>
      <c r="M331" s="13" t="e">
        <f t="shared" si="32"/>
        <v>#REF!</v>
      </c>
      <c r="N331" s="13" t="e">
        <f t="shared" si="32"/>
        <v>#REF!</v>
      </c>
      <c r="O331" s="13" t="e">
        <f t="shared" si="32"/>
        <v>#REF!</v>
      </c>
      <c r="P331" s="13" t="e">
        <f t="shared" si="32"/>
        <v>#REF!</v>
      </c>
      <c r="Q331" s="13" t="e">
        <f t="shared" si="32"/>
        <v>#REF!</v>
      </c>
      <c r="R331" s="13" t="e">
        <f t="shared" si="32"/>
        <v>#REF!</v>
      </c>
      <c r="S331" s="13" t="e">
        <f t="shared" si="32"/>
        <v>#REF!</v>
      </c>
      <c r="T331" s="13" t="e">
        <f t="shared" si="32"/>
        <v>#REF!</v>
      </c>
      <c r="U331" s="13" t="e">
        <f t="shared" si="32"/>
        <v>#REF!</v>
      </c>
      <c r="V331" s="13" t="e">
        <f t="shared" si="32"/>
        <v>#REF!</v>
      </c>
    </row>
    <row r="332" spans="1:22" s="26" customFormat="1" ht="31.5" outlineLevel="6">
      <c r="A332" s="75" t="s">
        <v>161</v>
      </c>
      <c r="B332" s="19" t="s">
        <v>21</v>
      </c>
      <c r="C332" s="19" t="s">
        <v>325</v>
      </c>
      <c r="D332" s="19" t="s">
        <v>5</v>
      </c>
      <c r="E332" s="80"/>
      <c r="F332" s="97">
        <f>F333</f>
        <v>10500</v>
      </c>
      <c r="G332" s="7" t="e">
        <f>#REF!</f>
        <v>#REF!</v>
      </c>
      <c r="H332" s="7" t="e">
        <f>#REF!</f>
        <v>#REF!</v>
      </c>
      <c r="I332" s="7" t="e">
        <f>#REF!</f>
        <v>#REF!</v>
      </c>
      <c r="J332" s="7" t="e">
        <f>#REF!</f>
        <v>#REF!</v>
      </c>
      <c r="K332" s="7" t="e">
        <f>#REF!</f>
        <v>#REF!</v>
      </c>
      <c r="L332" s="7" t="e">
        <f>#REF!</f>
        <v>#REF!</v>
      </c>
      <c r="M332" s="7" t="e">
        <f>#REF!</f>
        <v>#REF!</v>
      </c>
      <c r="N332" s="7" t="e">
        <f>#REF!</f>
        <v>#REF!</v>
      </c>
      <c r="O332" s="7" t="e">
        <f>#REF!</f>
        <v>#REF!</v>
      </c>
      <c r="P332" s="7" t="e">
        <f>#REF!</f>
        <v>#REF!</v>
      </c>
      <c r="Q332" s="7" t="e">
        <f>#REF!</f>
        <v>#REF!</v>
      </c>
      <c r="R332" s="7" t="e">
        <f>#REF!</f>
        <v>#REF!</v>
      </c>
      <c r="S332" s="7" t="e">
        <f>#REF!</f>
        <v>#REF!</v>
      </c>
      <c r="T332" s="7" t="e">
        <f>#REF!</f>
        <v>#REF!</v>
      </c>
      <c r="U332" s="7" t="e">
        <f>#REF!</f>
        <v>#REF!</v>
      </c>
      <c r="V332" s="7" t="e">
        <f>#REF!</f>
        <v>#REF!</v>
      </c>
    </row>
    <row r="333" spans="1:22" s="26" customFormat="1" ht="18.75" outlineLevel="6">
      <c r="A333" s="5" t="s">
        <v>122</v>
      </c>
      <c r="B333" s="6" t="s">
        <v>21</v>
      </c>
      <c r="C333" s="6" t="s">
        <v>325</v>
      </c>
      <c r="D333" s="6" t="s">
        <v>386</v>
      </c>
      <c r="E333" s="78"/>
      <c r="F333" s="98">
        <f>F334+F335</f>
        <v>10500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s="26" customFormat="1" ht="47.25" outlineLevel="6">
      <c r="A334" s="63" t="s">
        <v>206</v>
      </c>
      <c r="B334" s="52" t="s">
        <v>21</v>
      </c>
      <c r="C334" s="52" t="s">
        <v>325</v>
      </c>
      <c r="D334" s="52" t="s">
        <v>85</v>
      </c>
      <c r="E334" s="79"/>
      <c r="F334" s="99">
        <v>10500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s="26" customFormat="1" ht="18.75" outlineLevel="6">
      <c r="A335" s="63" t="s">
        <v>86</v>
      </c>
      <c r="B335" s="52" t="s">
        <v>21</v>
      </c>
      <c r="C335" s="52" t="s">
        <v>365</v>
      </c>
      <c r="D335" s="52" t="s">
        <v>87</v>
      </c>
      <c r="E335" s="79"/>
      <c r="F335" s="99">
        <v>0</v>
      </c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 s="26" customFormat="1" ht="31.5" outlineLevel="6">
      <c r="A336" s="74" t="s">
        <v>382</v>
      </c>
      <c r="B336" s="9" t="s">
        <v>21</v>
      </c>
      <c r="C336" s="9" t="s">
        <v>383</v>
      </c>
      <c r="D336" s="9" t="s">
        <v>5</v>
      </c>
      <c r="E336" s="9"/>
      <c r="F336" s="101">
        <f>F337</f>
        <v>20</v>
      </c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s="26" customFormat="1" ht="18.75" outlineLevel="6">
      <c r="A337" s="5" t="s">
        <v>122</v>
      </c>
      <c r="B337" s="6" t="s">
        <v>21</v>
      </c>
      <c r="C337" s="6" t="s">
        <v>385</v>
      </c>
      <c r="D337" s="6" t="s">
        <v>386</v>
      </c>
      <c r="E337" s="78"/>
      <c r="F337" s="98">
        <f>F338</f>
        <v>20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s="26" customFormat="1" ht="18.75" outlineLevel="6">
      <c r="A338" s="63" t="s">
        <v>86</v>
      </c>
      <c r="B338" s="52" t="s">
        <v>21</v>
      </c>
      <c r="C338" s="52" t="s">
        <v>385</v>
      </c>
      <c r="D338" s="52" t="s">
        <v>87</v>
      </c>
      <c r="E338" s="79"/>
      <c r="F338" s="99">
        <v>20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s="26" customFormat="1" ht="31.5" outlineLevel="6">
      <c r="A339" s="77" t="s">
        <v>67</v>
      </c>
      <c r="B339" s="32" t="s">
        <v>66</v>
      </c>
      <c r="C339" s="32" t="s">
        <v>262</v>
      </c>
      <c r="D339" s="32" t="s">
        <v>5</v>
      </c>
      <c r="E339" s="32"/>
      <c r="F339" s="70">
        <f>F340</f>
        <v>30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s="26" customFormat="1" ht="15.75" outlineLevel="6">
      <c r="A340" s="8" t="s">
        <v>236</v>
      </c>
      <c r="B340" s="9" t="s">
        <v>66</v>
      </c>
      <c r="C340" s="9" t="s">
        <v>326</v>
      </c>
      <c r="D340" s="9" t="s">
        <v>5</v>
      </c>
      <c r="E340" s="9"/>
      <c r="F340" s="10">
        <f>F341</f>
        <v>30</v>
      </c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s="26" customFormat="1" ht="34.5" customHeight="1" outlineLevel="6">
      <c r="A341" s="68" t="s">
        <v>168</v>
      </c>
      <c r="B341" s="19" t="s">
        <v>66</v>
      </c>
      <c r="C341" s="19" t="s">
        <v>327</v>
      </c>
      <c r="D341" s="19" t="s">
        <v>5</v>
      </c>
      <c r="E341" s="19"/>
      <c r="F341" s="20">
        <f>F342</f>
        <v>30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s="26" customFormat="1" ht="15.75" outlineLevel="6">
      <c r="A342" s="5" t="s">
        <v>96</v>
      </c>
      <c r="B342" s="6" t="s">
        <v>66</v>
      </c>
      <c r="C342" s="6" t="s">
        <v>327</v>
      </c>
      <c r="D342" s="6" t="s">
        <v>97</v>
      </c>
      <c r="E342" s="6"/>
      <c r="F342" s="7">
        <f>F343</f>
        <v>30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s="26" customFormat="1" ht="31.5" outlineLevel="6">
      <c r="A343" s="51" t="s">
        <v>100</v>
      </c>
      <c r="B343" s="52" t="s">
        <v>66</v>
      </c>
      <c r="C343" s="52" t="s">
        <v>327</v>
      </c>
      <c r="D343" s="52" t="s">
        <v>101</v>
      </c>
      <c r="E343" s="52"/>
      <c r="F343" s="53">
        <v>30</v>
      </c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s="26" customFormat="1" ht="18.75" customHeight="1" outlineLevel="6">
      <c r="A344" s="77" t="s">
        <v>45</v>
      </c>
      <c r="B344" s="32" t="s">
        <v>22</v>
      </c>
      <c r="C344" s="32" t="s">
        <v>262</v>
      </c>
      <c r="D344" s="32" t="s">
        <v>5</v>
      </c>
      <c r="E344" s="32"/>
      <c r="F344" s="70">
        <f>F345</f>
        <v>4037</v>
      </c>
      <c r="G344" s="10" t="e">
        <f>#REF!</f>
        <v>#REF!</v>
      </c>
      <c r="H344" s="10" t="e">
        <f>#REF!</f>
        <v>#REF!</v>
      </c>
      <c r="I344" s="10" t="e">
        <f>#REF!</f>
        <v>#REF!</v>
      </c>
      <c r="J344" s="10" t="e">
        <f>#REF!</f>
        <v>#REF!</v>
      </c>
      <c r="K344" s="10" t="e">
        <f>#REF!</f>
        <v>#REF!</v>
      </c>
      <c r="L344" s="10" t="e">
        <f>#REF!</f>
        <v>#REF!</v>
      </c>
      <c r="M344" s="10" t="e">
        <f>#REF!</f>
        <v>#REF!</v>
      </c>
      <c r="N344" s="10" t="e">
        <f>#REF!</f>
        <v>#REF!</v>
      </c>
      <c r="O344" s="10" t="e">
        <f>#REF!</f>
        <v>#REF!</v>
      </c>
      <c r="P344" s="10" t="e">
        <f>#REF!</f>
        <v>#REF!</v>
      </c>
      <c r="Q344" s="10" t="e">
        <f>#REF!</f>
        <v>#REF!</v>
      </c>
      <c r="R344" s="10" t="e">
        <f>#REF!</f>
        <v>#REF!</v>
      </c>
      <c r="S344" s="10" t="e">
        <f>#REF!</f>
        <v>#REF!</v>
      </c>
      <c r="T344" s="10" t="e">
        <f>#REF!</f>
        <v>#REF!</v>
      </c>
      <c r="U344" s="10" t="e">
        <f>#REF!</f>
        <v>#REF!</v>
      </c>
      <c r="V344" s="10" t="e">
        <f>#REF!</f>
        <v>#REF!</v>
      </c>
    </row>
    <row r="345" spans="1:22" s="26" customFormat="1" ht="15.75" outlineLevel="6">
      <c r="A345" s="8" t="s">
        <v>237</v>
      </c>
      <c r="B345" s="9" t="s">
        <v>22</v>
      </c>
      <c r="C345" s="9" t="s">
        <v>306</v>
      </c>
      <c r="D345" s="9" t="s">
        <v>5</v>
      </c>
      <c r="E345" s="9"/>
      <c r="F345" s="10">
        <f>F346+F358</f>
        <v>4037</v>
      </c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s="26" customFormat="1" ht="15.75" outlineLevel="6">
      <c r="A346" s="64" t="s">
        <v>124</v>
      </c>
      <c r="B346" s="19" t="s">
        <v>22</v>
      </c>
      <c r="C346" s="19" t="s">
        <v>314</v>
      </c>
      <c r="D346" s="19" t="s">
        <v>5</v>
      </c>
      <c r="E346" s="19"/>
      <c r="F346" s="20">
        <f>F347+F350+F353</f>
        <v>3875.44</v>
      </c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s="26" customFormat="1" ht="31.5" outlineLevel="6">
      <c r="A347" s="64" t="s">
        <v>169</v>
      </c>
      <c r="B347" s="19" t="s">
        <v>22</v>
      </c>
      <c r="C347" s="19" t="s">
        <v>328</v>
      </c>
      <c r="D347" s="19" t="s">
        <v>5</v>
      </c>
      <c r="E347" s="19"/>
      <c r="F347" s="20">
        <f>F348</f>
        <v>0</v>
      </c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s="26" customFormat="1" ht="15.75" outlineLevel="6">
      <c r="A348" s="5" t="s">
        <v>96</v>
      </c>
      <c r="B348" s="6" t="s">
        <v>22</v>
      </c>
      <c r="C348" s="6" t="s">
        <v>328</v>
      </c>
      <c r="D348" s="6" t="s">
        <v>97</v>
      </c>
      <c r="E348" s="6"/>
      <c r="F348" s="7">
        <f>F349</f>
        <v>0</v>
      </c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s="26" customFormat="1" ht="31.5" outlineLevel="6">
      <c r="A349" s="51" t="s">
        <v>100</v>
      </c>
      <c r="B349" s="52" t="s">
        <v>22</v>
      </c>
      <c r="C349" s="52" t="s">
        <v>328</v>
      </c>
      <c r="D349" s="52" t="s">
        <v>101</v>
      </c>
      <c r="E349" s="52"/>
      <c r="F349" s="53">
        <v>0</v>
      </c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s="26" customFormat="1" ht="33.75" customHeight="1" outlineLevel="6">
      <c r="A350" s="64" t="s">
        <v>170</v>
      </c>
      <c r="B350" s="19" t="s">
        <v>22</v>
      </c>
      <c r="C350" s="19" t="s">
        <v>329</v>
      </c>
      <c r="D350" s="19" t="s">
        <v>5</v>
      </c>
      <c r="E350" s="19"/>
      <c r="F350" s="20">
        <f>F351</f>
        <v>700</v>
      </c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s="26" customFormat="1" ht="15.75" outlineLevel="6">
      <c r="A351" s="5" t="s">
        <v>122</v>
      </c>
      <c r="B351" s="6" t="s">
        <v>22</v>
      </c>
      <c r="C351" s="6" t="s">
        <v>329</v>
      </c>
      <c r="D351" s="6" t="s">
        <v>123</v>
      </c>
      <c r="E351" s="6"/>
      <c r="F351" s="7">
        <f>F352</f>
        <v>700</v>
      </c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s="26" customFormat="1" ht="15.75" outlineLevel="6">
      <c r="A352" s="63" t="s">
        <v>86</v>
      </c>
      <c r="B352" s="52" t="s">
        <v>22</v>
      </c>
      <c r="C352" s="52" t="s">
        <v>329</v>
      </c>
      <c r="D352" s="52" t="s">
        <v>87</v>
      </c>
      <c r="E352" s="52"/>
      <c r="F352" s="53">
        <v>700</v>
      </c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s="26" customFormat="1" ht="15.75" outlineLevel="6">
      <c r="A353" s="68" t="s">
        <v>171</v>
      </c>
      <c r="B353" s="66" t="s">
        <v>22</v>
      </c>
      <c r="C353" s="66" t="s">
        <v>330</v>
      </c>
      <c r="D353" s="66" t="s">
        <v>5</v>
      </c>
      <c r="E353" s="66"/>
      <c r="F353" s="67">
        <f>F354+F356</f>
        <v>3175.44</v>
      </c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s="26" customFormat="1" ht="15.75" outlineLevel="6">
      <c r="A354" s="5" t="s">
        <v>96</v>
      </c>
      <c r="B354" s="6" t="s">
        <v>22</v>
      </c>
      <c r="C354" s="6" t="s">
        <v>330</v>
      </c>
      <c r="D354" s="6" t="s">
        <v>97</v>
      </c>
      <c r="E354" s="6"/>
      <c r="F354" s="7">
        <f>F355</f>
        <v>0</v>
      </c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s="26" customFormat="1" ht="31.5" outlineLevel="6">
      <c r="A355" s="51" t="s">
        <v>100</v>
      </c>
      <c r="B355" s="52" t="s">
        <v>22</v>
      </c>
      <c r="C355" s="52" t="s">
        <v>330</v>
      </c>
      <c r="D355" s="52" t="s">
        <v>101</v>
      </c>
      <c r="E355" s="52"/>
      <c r="F355" s="53">
        <v>0</v>
      </c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 s="26" customFormat="1" ht="15.75" outlineLevel="6">
      <c r="A356" s="5" t="s">
        <v>122</v>
      </c>
      <c r="B356" s="6" t="s">
        <v>22</v>
      </c>
      <c r="C356" s="6" t="s">
        <v>330</v>
      </c>
      <c r="D356" s="6" t="s">
        <v>123</v>
      </c>
      <c r="E356" s="6"/>
      <c r="F356" s="7">
        <f>F357</f>
        <v>3175.44</v>
      </c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s="26" customFormat="1" ht="47.25" outlineLevel="6">
      <c r="A357" s="60" t="s">
        <v>206</v>
      </c>
      <c r="B357" s="52" t="s">
        <v>22</v>
      </c>
      <c r="C357" s="52" t="s">
        <v>330</v>
      </c>
      <c r="D357" s="52" t="s">
        <v>85</v>
      </c>
      <c r="E357" s="52"/>
      <c r="F357" s="53">
        <v>3175.44</v>
      </c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s="26" customFormat="1" ht="31.5" outlineLevel="6">
      <c r="A358" s="93" t="s">
        <v>172</v>
      </c>
      <c r="B358" s="19" t="s">
        <v>22</v>
      </c>
      <c r="C358" s="19" t="s">
        <v>332</v>
      </c>
      <c r="D358" s="19" t="s">
        <v>5</v>
      </c>
      <c r="E358" s="19"/>
      <c r="F358" s="20">
        <f>F359</f>
        <v>161.56</v>
      </c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s="26" customFormat="1" ht="15.75" outlineLevel="6">
      <c r="A359" s="5" t="s">
        <v>128</v>
      </c>
      <c r="B359" s="6" t="s">
        <v>22</v>
      </c>
      <c r="C359" s="6" t="s">
        <v>331</v>
      </c>
      <c r="D359" s="6" t="s">
        <v>126</v>
      </c>
      <c r="E359" s="6"/>
      <c r="F359" s="7">
        <f>F360</f>
        <v>161.56</v>
      </c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s="26" customFormat="1" ht="31.5" outlineLevel="6">
      <c r="A360" s="51" t="s">
        <v>129</v>
      </c>
      <c r="B360" s="52" t="s">
        <v>22</v>
      </c>
      <c r="C360" s="52" t="s">
        <v>331</v>
      </c>
      <c r="D360" s="52" t="s">
        <v>127</v>
      </c>
      <c r="E360" s="52"/>
      <c r="F360" s="53">
        <v>161.56</v>
      </c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 s="26" customFormat="1" ht="15.75" outlineLevel="6">
      <c r="A361" s="77" t="s">
        <v>37</v>
      </c>
      <c r="B361" s="32" t="s">
        <v>13</v>
      </c>
      <c r="C361" s="32" t="s">
        <v>262</v>
      </c>
      <c r="D361" s="32" t="s">
        <v>5</v>
      </c>
      <c r="E361" s="32"/>
      <c r="F361" s="95">
        <f>F362+F373</f>
        <v>12335.824</v>
      </c>
      <c r="G361" s="10">
        <f aca="true" t="shared" si="33" ref="G361:V361">G363+G373</f>
        <v>0</v>
      </c>
      <c r="H361" s="10">
        <f t="shared" si="33"/>
        <v>0</v>
      </c>
      <c r="I361" s="10">
        <f t="shared" si="33"/>
        <v>0</v>
      </c>
      <c r="J361" s="10">
        <f t="shared" si="33"/>
        <v>0</v>
      </c>
      <c r="K361" s="10">
        <f t="shared" si="33"/>
        <v>0</v>
      </c>
      <c r="L361" s="10">
        <f t="shared" si="33"/>
        <v>0</v>
      </c>
      <c r="M361" s="10">
        <f t="shared" si="33"/>
        <v>0</v>
      </c>
      <c r="N361" s="10">
        <f t="shared" si="33"/>
        <v>0</v>
      </c>
      <c r="O361" s="10">
        <f t="shared" si="33"/>
        <v>0</v>
      </c>
      <c r="P361" s="10">
        <f t="shared" si="33"/>
        <v>0</v>
      </c>
      <c r="Q361" s="10">
        <f t="shared" si="33"/>
        <v>0</v>
      </c>
      <c r="R361" s="10">
        <f t="shared" si="33"/>
        <v>0</v>
      </c>
      <c r="S361" s="10">
        <f t="shared" si="33"/>
        <v>0</v>
      </c>
      <c r="T361" s="10">
        <f t="shared" si="33"/>
        <v>0</v>
      </c>
      <c r="U361" s="10">
        <f t="shared" si="33"/>
        <v>0</v>
      </c>
      <c r="V361" s="10">
        <f t="shared" si="33"/>
        <v>0</v>
      </c>
    </row>
    <row r="362" spans="1:22" s="26" customFormat="1" ht="31.5" outlineLevel="6">
      <c r="A362" s="22" t="s">
        <v>137</v>
      </c>
      <c r="B362" s="9" t="s">
        <v>13</v>
      </c>
      <c r="C362" s="9" t="s">
        <v>263</v>
      </c>
      <c r="D362" s="9" t="s">
        <v>5</v>
      </c>
      <c r="E362" s="9"/>
      <c r="F362" s="86">
        <f>F363</f>
        <v>1368</v>
      </c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</row>
    <row r="363" spans="1:22" s="26" customFormat="1" ht="36" customHeight="1" outlineLevel="6">
      <c r="A363" s="22" t="s">
        <v>139</v>
      </c>
      <c r="B363" s="12" t="s">
        <v>13</v>
      </c>
      <c r="C363" s="12" t="s">
        <v>264</v>
      </c>
      <c r="D363" s="12" t="s">
        <v>5</v>
      </c>
      <c r="E363" s="12"/>
      <c r="F363" s="92">
        <f>F364+F371</f>
        <v>1368</v>
      </c>
      <c r="G363" s="13">
        <f aca="true" t="shared" si="34" ref="G363:V363">G364</f>
        <v>0</v>
      </c>
      <c r="H363" s="13">
        <f t="shared" si="34"/>
        <v>0</v>
      </c>
      <c r="I363" s="13">
        <f t="shared" si="34"/>
        <v>0</v>
      </c>
      <c r="J363" s="13">
        <f t="shared" si="34"/>
        <v>0</v>
      </c>
      <c r="K363" s="13">
        <f t="shared" si="34"/>
        <v>0</v>
      </c>
      <c r="L363" s="13">
        <f t="shared" si="34"/>
        <v>0</v>
      </c>
      <c r="M363" s="13">
        <f t="shared" si="34"/>
        <v>0</v>
      </c>
      <c r="N363" s="13">
        <f t="shared" si="34"/>
        <v>0</v>
      </c>
      <c r="O363" s="13">
        <f t="shared" si="34"/>
        <v>0</v>
      </c>
      <c r="P363" s="13">
        <f t="shared" si="34"/>
        <v>0</v>
      </c>
      <c r="Q363" s="13">
        <f t="shared" si="34"/>
        <v>0</v>
      </c>
      <c r="R363" s="13">
        <f t="shared" si="34"/>
        <v>0</v>
      </c>
      <c r="S363" s="13">
        <f t="shared" si="34"/>
        <v>0</v>
      </c>
      <c r="T363" s="13">
        <f t="shared" si="34"/>
        <v>0</v>
      </c>
      <c r="U363" s="13">
        <f t="shared" si="34"/>
        <v>0</v>
      </c>
      <c r="V363" s="13">
        <f t="shared" si="34"/>
        <v>0</v>
      </c>
    </row>
    <row r="364" spans="1:22" s="26" customFormat="1" ht="47.25" outlineLevel="6">
      <c r="A364" s="55" t="s">
        <v>204</v>
      </c>
      <c r="B364" s="19" t="s">
        <v>13</v>
      </c>
      <c r="C364" s="19" t="s">
        <v>266</v>
      </c>
      <c r="D364" s="19" t="s">
        <v>5</v>
      </c>
      <c r="E364" s="19"/>
      <c r="F364" s="88">
        <f>F365+F369</f>
        <v>1368</v>
      </c>
      <c r="G364" s="7">
        <f aca="true" t="shared" si="35" ref="G364:V364">G365</f>
        <v>0</v>
      </c>
      <c r="H364" s="7">
        <f t="shared" si="35"/>
        <v>0</v>
      </c>
      <c r="I364" s="7">
        <f t="shared" si="35"/>
        <v>0</v>
      </c>
      <c r="J364" s="7">
        <f t="shared" si="35"/>
        <v>0</v>
      </c>
      <c r="K364" s="7">
        <f t="shared" si="35"/>
        <v>0</v>
      </c>
      <c r="L364" s="7">
        <f t="shared" si="35"/>
        <v>0</v>
      </c>
      <c r="M364" s="7">
        <f t="shared" si="35"/>
        <v>0</v>
      </c>
      <c r="N364" s="7">
        <f t="shared" si="35"/>
        <v>0</v>
      </c>
      <c r="O364" s="7">
        <f t="shared" si="35"/>
        <v>0</v>
      </c>
      <c r="P364" s="7">
        <f t="shared" si="35"/>
        <v>0</v>
      </c>
      <c r="Q364" s="7">
        <f t="shared" si="35"/>
        <v>0</v>
      </c>
      <c r="R364" s="7">
        <f t="shared" si="35"/>
        <v>0</v>
      </c>
      <c r="S364" s="7">
        <f t="shared" si="35"/>
        <v>0</v>
      </c>
      <c r="T364" s="7">
        <f t="shared" si="35"/>
        <v>0</v>
      </c>
      <c r="U364" s="7">
        <f t="shared" si="35"/>
        <v>0</v>
      </c>
      <c r="V364" s="7">
        <f t="shared" si="35"/>
        <v>0</v>
      </c>
    </row>
    <row r="365" spans="1:22" s="26" customFormat="1" ht="31.5" outlineLevel="6">
      <c r="A365" s="5" t="s">
        <v>95</v>
      </c>
      <c r="B365" s="6" t="s">
        <v>13</v>
      </c>
      <c r="C365" s="6" t="s">
        <v>266</v>
      </c>
      <c r="D365" s="6" t="s">
        <v>94</v>
      </c>
      <c r="E365" s="6"/>
      <c r="F365" s="89">
        <f>F366+F367+F368</f>
        <v>1368</v>
      </c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s="26" customFormat="1" ht="31.5" outlineLevel="6">
      <c r="A366" s="51" t="s">
        <v>255</v>
      </c>
      <c r="B366" s="52" t="s">
        <v>13</v>
      </c>
      <c r="C366" s="52" t="s">
        <v>266</v>
      </c>
      <c r="D366" s="52" t="s">
        <v>92</v>
      </c>
      <c r="E366" s="52"/>
      <c r="F366" s="90">
        <v>1064.7</v>
      </c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s="26" customFormat="1" ht="31.5" outlineLevel="6">
      <c r="A367" s="51" t="s">
        <v>260</v>
      </c>
      <c r="B367" s="52" t="s">
        <v>13</v>
      </c>
      <c r="C367" s="52" t="s">
        <v>266</v>
      </c>
      <c r="D367" s="52" t="s">
        <v>93</v>
      </c>
      <c r="E367" s="52"/>
      <c r="F367" s="90">
        <v>6</v>
      </c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1:22" s="26" customFormat="1" ht="47.25" outlineLevel="6">
      <c r="A368" s="51" t="s">
        <v>256</v>
      </c>
      <c r="B368" s="52" t="s">
        <v>13</v>
      </c>
      <c r="C368" s="52" t="s">
        <v>266</v>
      </c>
      <c r="D368" s="52" t="s">
        <v>257</v>
      </c>
      <c r="E368" s="52"/>
      <c r="F368" s="90">
        <v>297.3</v>
      </c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 s="26" customFormat="1" ht="15.75" outlineLevel="6">
      <c r="A369" s="5" t="s">
        <v>96</v>
      </c>
      <c r="B369" s="6" t="s">
        <v>13</v>
      </c>
      <c r="C369" s="6" t="s">
        <v>266</v>
      </c>
      <c r="D369" s="6" t="s">
        <v>97</v>
      </c>
      <c r="E369" s="6"/>
      <c r="F369" s="89">
        <f>F370</f>
        <v>0</v>
      </c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1:22" s="26" customFormat="1" ht="31.5" outlineLevel="6">
      <c r="A370" s="51" t="s">
        <v>100</v>
      </c>
      <c r="B370" s="52" t="s">
        <v>13</v>
      </c>
      <c r="C370" s="52" t="s">
        <v>266</v>
      </c>
      <c r="D370" s="52" t="s">
        <v>101</v>
      </c>
      <c r="E370" s="52"/>
      <c r="F370" s="90">
        <v>0</v>
      </c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1:22" s="26" customFormat="1" ht="15.75" outlineLevel="6">
      <c r="A371" s="54" t="s">
        <v>142</v>
      </c>
      <c r="B371" s="19" t="s">
        <v>13</v>
      </c>
      <c r="C371" s="19" t="s">
        <v>268</v>
      </c>
      <c r="D371" s="19" t="s">
        <v>5</v>
      </c>
      <c r="E371" s="19"/>
      <c r="F371" s="88">
        <f>F372</f>
        <v>0</v>
      </c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 spans="1:22" s="26" customFormat="1" ht="15.75" outlineLevel="6">
      <c r="A372" s="5" t="s">
        <v>112</v>
      </c>
      <c r="B372" s="6" t="s">
        <v>13</v>
      </c>
      <c r="C372" s="6" t="s">
        <v>268</v>
      </c>
      <c r="D372" s="6" t="s">
        <v>226</v>
      </c>
      <c r="E372" s="6"/>
      <c r="F372" s="89">
        <v>0</v>
      </c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</row>
    <row r="373" spans="1:22" s="26" customFormat="1" ht="19.5" customHeight="1" outlineLevel="6">
      <c r="A373" s="74" t="s">
        <v>234</v>
      </c>
      <c r="B373" s="12" t="s">
        <v>13</v>
      </c>
      <c r="C373" s="12" t="s">
        <v>306</v>
      </c>
      <c r="D373" s="12" t="s">
        <v>5</v>
      </c>
      <c r="E373" s="12"/>
      <c r="F373" s="92">
        <f>F374</f>
        <v>10967.824</v>
      </c>
      <c r="G373" s="13">
        <f aca="true" t="shared" si="36" ref="G373:V373">G375</f>
        <v>0</v>
      </c>
      <c r="H373" s="13">
        <f t="shared" si="36"/>
        <v>0</v>
      </c>
      <c r="I373" s="13">
        <f t="shared" si="36"/>
        <v>0</v>
      </c>
      <c r="J373" s="13">
        <f t="shared" si="36"/>
        <v>0</v>
      </c>
      <c r="K373" s="13">
        <f t="shared" si="36"/>
        <v>0</v>
      </c>
      <c r="L373" s="13">
        <f t="shared" si="36"/>
        <v>0</v>
      </c>
      <c r="M373" s="13">
        <f t="shared" si="36"/>
        <v>0</v>
      </c>
      <c r="N373" s="13">
        <f t="shared" si="36"/>
        <v>0</v>
      </c>
      <c r="O373" s="13">
        <f t="shared" si="36"/>
        <v>0</v>
      </c>
      <c r="P373" s="13">
        <f t="shared" si="36"/>
        <v>0</v>
      </c>
      <c r="Q373" s="13">
        <f t="shared" si="36"/>
        <v>0</v>
      </c>
      <c r="R373" s="13">
        <f t="shared" si="36"/>
        <v>0</v>
      </c>
      <c r="S373" s="13">
        <f t="shared" si="36"/>
        <v>0</v>
      </c>
      <c r="T373" s="13">
        <f t="shared" si="36"/>
        <v>0</v>
      </c>
      <c r="U373" s="13">
        <f t="shared" si="36"/>
        <v>0</v>
      </c>
      <c r="V373" s="13">
        <f t="shared" si="36"/>
        <v>0</v>
      </c>
    </row>
    <row r="374" spans="1:22" s="26" customFormat="1" ht="33" customHeight="1" outlineLevel="6">
      <c r="A374" s="74" t="s">
        <v>172</v>
      </c>
      <c r="B374" s="12" t="s">
        <v>13</v>
      </c>
      <c r="C374" s="12" t="s">
        <v>332</v>
      </c>
      <c r="D374" s="12" t="s">
        <v>5</v>
      </c>
      <c r="E374" s="12"/>
      <c r="F374" s="92">
        <f>F375</f>
        <v>10967.824</v>
      </c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</row>
    <row r="375" spans="1:22" s="26" customFormat="1" ht="31.5" outlineLevel="6">
      <c r="A375" s="54" t="s">
        <v>143</v>
      </c>
      <c r="B375" s="19" t="s">
        <v>13</v>
      </c>
      <c r="C375" s="19" t="s">
        <v>333</v>
      </c>
      <c r="D375" s="19" t="s">
        <v>5</v>
      </c>
      <c r="E375" s="19"/>
      <c r="F375" s="88">
        <f>F376+F380+F383</f>
        <v>10967.824</v>
      </c>
      <c r="G375" s="7">
        <f aca="true" t="shared" si="37" ref="G375:V375">G376</f>
        <v>0</v>
      </c>
      <c r="H375" s="7">
        <f t="shared" si="37"/>
        <v>0</v>
      </c>
      <c r="I375" s="7">
        <f t="shared" si="37"/>
        <v>0</v>
      </c>
      <c r="J375" s="7">
        <f t="shared" si="37"/>
        <v>0</v>
      </c>
      <c r="K375" s="7">
        <f t="shared" si="37"/>
        <v>0</v>
      </c>
      <c r="L375" s="7">
        <f t="shared" si="37"/>
        <v>0</v>
      </c>
      <c r="M375" s="7">
        <f t="shared" si="37"/>
        <v>0</v>
      </c>
      <c r="N375" s="7">
        <f t="shared" si="37"/>
        <v>0</v>
      </c>
      <c r="O375" s="7">
        <f t="shared" si="37"/>
        <v>0</v>
      </c>
      <c r="P375" s="7">
        <f t="shared" si="37"/>
        <v>0</v>
      </c>
      <c r="Q375" s="7">
        <f t="shared" si="37"/>
        <v>0</v>
      </c>
      <c r="R375" s="7">
        <f t="shared" si="37"/>
        <v>0</v>
      </c>
      <c r="S375" s="7">
        <f t="shared" si="37"/>
        <v>0</v>
      </c>
      <c r="T375" s="7">
        <f t="shared" si="37"/>
        <v>0</v>
      </c>
      <c r="U375" s="7">
        <f t="shared" si="37"/>
        <v>0</v>
      </c>
      <c r="V375" s="7">
        <f t="shared" si="37"/>
        <v>0</v>
      </c>
    </row>
    <row r="376" spans="1:22" s="26" customFormat="1" ht="15.75" outlineLevel="6">
      <c r="A376" s="5" t="s">
        <v>113</v>
      </c>
      <c r="B376" s="6" t="s">
        <v>13</v>
      </c>
      <c r="C376" s="6" t="s">
        <v>333</v>
      </c>
      <c r="D376" s="6" t="s">
        <v>114</v>
      </c>
      <c r="E376" s="6"/>
      <c r="F376" s="89">
        <f>F377+F378+F379</f>
        <v>8898.924</v>
      </c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</row>
    <row r="377" spans="1:22" s="26" customFormat="1" ht="15.75" outlineLevel="6">
      <c r="A377" s="51" t="s">
        <v>254</v>
      </c>
      <c r="B377" s="52" t="s">
        <v>13</v>
      </c>
      <c r="C377" s="52" t="s">
        <v>333</v>
      </c>
      <c r="D377" s="52" t="s">
        <v>115</v>
      </c>
      <c r="E377" s="52"/>
      <c r="F377" s="90">
        <v>7661.729</v>
      </c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</row>
    <row r="378" spans="1:22" s="26" customFormat="1" ht="31.5" outlineLevel="6">
      <c r="A378" s="51" t="s">
        <v>261</v>
      </c>
      <c r="B378" s="52" t="s">
        <v>13</v>
      </c>
      <c r="C378" s="52" t="s">
        <v>333</v>
      </c>
      <c r="D378" s="52" t="s">
        <v>116</v>
      </c>
      <c r="E378" s="52"/>
      <c r="F378" s="90">
        <v>0</v>
      </c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</row>
    <row r="379" spans="1:22" s="26" customFormat="1" ht="47.25" outlineLevel="6">
      <c r="A379" s="51" t="s">
        <v>258</v>
      </c>
      <c r="B379" s="52" t="s">
        <v>13</v>
      </c>
      <c r="C379" s="52" t="s">
        <v>333</v>
      </c>
      <c r="D379" s="52" t="s">
        <v>259</v>
      </c>
      <c r="E379" s="52"/>
      <c r="F379" s="90">
        <v>1237.195</v>
      </c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</row>
    <row r="380" spans="1:22" s="26" customFormat="1" ht="15.75" outlineLevel="6">
      <c r="A380" s="5" t="s">
        <v>96</v>
      </c>
      <c r="B380" s="6" t="s">
        <v>13</v>
      </c>
      <c r="C380" s="6" t="s">
        <v>333</v>
      </c>
      <c r="D380" s="6" t="s">
        <v>97</v>
      </c>
      <c r="E380" s="6"/>
      <c r="F380" s="89">
        <f>F381+F382</f>
        <v>1975.9</v>
      </c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</row>
    <row r="381" spans="1:22" s="26" customFormat="1" ht="31.5" outlineLevel="6">
      <c r="A381" s="51" t="s">
        <v>98</v>
      </c>
      <c r="B381" s="52" t="s">
        <v>13</v>
      </c>
      <c r="C381" s="52" t="s">
        <v>333</v>
      </c>
      <c r="D381" s="52" t="s">
        <v>99</v>
      </c>
      <c r="E381" s="52"/>
      <c r="F381" s="90">
        <v>0</v>
      </c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</row>
    <row r="382" spans="1:22" s="26" customFormat="1" ht="31.5" outlineLevel="6">
      <c r="A382" s="51" t="s">
        <v>100</v>
      </c>
      <c r="B382" s="52" t="s">
        <v>13</v>
      </c>
      <c r="C382" s="52" t="s">
        <v>333</v>
      </c>
      <c r="D382" s="52" t="s">
        <v>101</v>
      </c>
      <c r="E382" s="52"/>
      <c r="F382" s="90">
        <v>1975.9</v>
      </c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</row>
    <row r="383" spans="1:22" s="26" customFormat="1" ht="15.75" outlineLevel="6">
      <c r="A383" s="5" t="s">
        <v>102</v>
      </c>
      <c r="B383" s="6" t="s">
        <v>13</v>
      </c>
      <c r="C383" s="6" t="s">
        <v>333</v>
      </c>
      <c r="D383" s="6" t="s">
        <v>103</v>
      </c>
      <c r="E383" s="6"/>
      <c r="F383" s="89">
        <f>F384+F385+F386</f>
        <v>93</v>
      </c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</row>
    <row r="384" spans="1:22" s="26" customFormat="1" ht="15.75" outlineLevel="6">
      <c r="A384" s="51" t="s">
        <v>104</v>
      </c>
      <c r="B384" s="52" t="s">
        <v>13</v>
      </c>
      <c r="C384" s="52" t="s">
        <v>333</v>
      </c>
      <c r="D384" s="52" t="s">
        <v>106</v>
      </c>
      <c r="E384" s="52"/>
      <c r="F384" s="90">
        <v>3</v>
      </c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</row>
    <row r="385" spans="1:22" s="26" customFormat="1" ht="15.75" outlineLevel="6">
      <c r="A385" s="51" t="s">
        <v>105</v>
      </c>
      <c r="B385" s="52" t="s">
        <v>13</v>
      </c>
      <c r="C385" s="52" t="s">
        <v>333</v>
      </c>
      <c r="D385" s="52" t="s">
        <v>107</v>
      </c>
      <c r="E385" s="52"/>
      <c r="F385" s="90">
        <v>6</v>
      </c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</row>
    <row r="386" spans="1:22" s="26" customFormat="1" ht="15.75" outlineLevel="6">
      <c r="A386" s="51" t="s">
        <v>376</v>
      </c>
      <c r="B386" s="52" t="s">
        <v>13</v>
      </c>
      <c r="C386" s="52" t="s">
        <v>333</v>
      </c>
      <c r="D386" s="52" t="s">
        <v>375</v>
      </c>
      <c r="E386" s="52"/>
      <c r="F386" s="90">
        <v>84</v>
      </c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</row>
    <row r="387" spans="1:22" s="26" customFormat="1" ht="17.25" customHeight="1" outlineLevel="6">
      <c r="A387" s="16" t="s">
        <v>72</v>
      </c>
      <c r="B387" s="17" t="s">
        <v>52</v>
      </c>
      <c r="C387" s="17" t="s">
        <v>262</v>
      </c>
      <c r="D387" s="17" t="s">
        <v>5</v>
      </c>
      <c r="E387" s="17"/>
      <c r="F387" s="18">
        <f>F388</f>
        <v>23636</v>
      </c>
      <c r="G387" s="18" t="e">
        <f>G388+#REF!+#REF!</f>
        <v>#REF!</v>
      </c>
      <c r="H387" s="18" t="e">
        <f>H388+#REF!+#REF!</f>
        <v>#REF!</v>
      </c>
      <c r="I387" s="18" t="e">
        <f>I388+#REF!+#REF!</f>
        <v>#REF!</v>
      </c>
      <c r="J387" s="18" t="e">
        <f>J388+#REF!+#REF!</f>
        <v>#REF!</v>
      </c>
      <c r="K387" s="18" t="e">
        <f>K388+#REF!+#REF!</f>
        <v>#REF!</v>
      </c>
      <c r="L387" s="18" t="e">
        <f>L388+#REF!+#REF!</f>
        <v>#REF!</v>
      </c>
      <c r="M387" s="18" t="e">
        <f>M388+#REF!+#REF!</f>
        <v>#REF!</v>
      </c>
      <c r="N387" s="18" t="e">
        <f>N388+#REF!+#REF!</f>
        <v>#REF!</v>
      </c>
      <c r="O387" s="18" t="e">
        <f>O388+#REF!+#REF!</f>
        <v>#REF!</v>
      </c>
      <c r="P387" s="18" t="e">
        <f>P388+#REF!+#REF!</f>
        <v>#REF!</v>
      </c>
      <c r="Q387" s="18" t="e">
        <f>Q388+#REF!+#REF!</f>
        <v>#REF!</v>
      </c>
      <c r="R387" s="18" t="e">
        <f>R388+#REF!+#REF!</f>
        <v>#REF!</v>
      </c>
      <c r="S387" s="18" t="e">
        <f>S388+#REF!+#REF!</f>
        <v>#REF!</v>
      </c>
      <c r="T387" s="18" t="e">
        <f>T388+#REF!+#REF!</f>
        <v>#REF!</v>
      </c>
      <c r="U387" s="18" t="e">
        <f>U388+#REF!+#REF!</f>
        <v>#REF!</v>
      </c>
      <c r="V387" s="18" t="e">
        <f>V388+#REF!+#REF!</f>
        <v>#REF!</v>
      </c>
    </row>
    <row r="388" spans="1:22" s="26" customFormat="1" ht="15.75" outlineLevel="3">
      <c r="A388" s="8" t="s">
        <v>38</v>
      </c>
      <c r="B388" s="9" t="s">
        <v>14</v>
      </c>
      <c r="C388" s="9" t="s">
        <v>262</v>
      </c>
      <c r="D388" s="9" t="s">
        <v>5</v>
      </c>
      <c r="E388" s="9"/>
      <c r="F388" s="10">
        <f>F389+F409+F413+F417+F405</f>
        <v>23636</v>
      </c>
      <c r="G388" s="10" t="e">
        <f>G389+#REF!+#REF!</f>
        <v>#REF!</v>
      </c>
      <c r="H388" s="10" t="e">
        <f>H389+#REF!+#REF!</f>
        <v>#REF!</v>
      </c>
      <c r="I388" s="10" t="e">
        <f>I389+#REF!+#REF!</f>
        <v>#REF!</v>
      </c>
      <c r="J388" s="10" t="e">
        <f>J389+#REF!+#REF!</f>
        <v>#REF!</v>
      </c>
      <c r="K388" s="10" t="e">
        <f>K389+#REF!+#REF!</f>
        <v>#REF!</v>
      </c>
      <c r="L388" s="10" t="e">
        <f>L389+#REF!+#REF!</f>
        <v>#REF!</v>
      </c>
      <c r="M388" s="10" t="e">
        <f>M389+#REF!+#REF!</f>
        <v>#REF!</v>
      </c>
      <c r="N388" s="10" t="e">
        <f>N389+#REF!+#REF!</f>
        <v>#REF!</v>
      </c>
      <c r="O388" s="10" t="e">
        <f>O389+#REF!+#REF!</f>
        <v>#REF!</v>
      </c>
      <c r="P388" s="10" t="e">
        <f>P389+#REF!+#REF!</f>
        <v>#REF!</v>
      </c>
      <c r="Q388" s="10" t="e">
        <f>Q389+#REF!+#REF!</f>
        <v>#REF!</v>
      </c>
      <c r="R388" s="10" t="e">
        <f>R389+#REF!+#REF!</f>
        <v>#REF!</v>
      </c>
      <c r="S388" s="10" t="e">
        <f>S389+#REF!+#REF!</f>
        <v>#REF!</v>
      </c>
      <c r="T388" s="10" t="e">
        <f>T389+#REF!+#REF!</f>
        <v>#REF!</v>
      </c>
      <c r="U388" s="10" t="e">
        <f>U389+#REF!+#REF!</f>
        <v>#REF!</v>
      </c>
      <c r="V388" s="10" t="e">
        <f>V389+#REF!+#REF!</f>
        <v>#REF!</v>
      </c>
    </row>
    <row r="389" spans="1:22" s="26" customFormat="1" ht="19.5" customHeight="1" outlineLevel="3">
      <c r="A389" s="14" t="s">
        <v>173</v>
      </c>
      <c r="B389" s="12" t="s">
        <v>14</v>
      </c>
      <c r="C389" s="12" t="s">
        <v>334</v>
      </c>
      <c r="D389" s="12" t="s">
        <v>5</v>
      </c>
      <c r="E389" s="12"/>
      <c r="F389" s="13">
        <f>F390+F394</f>
        <v>23270</v>
      </c>
      <c r="G389" s="13">
        <f aca="true" t="shared" si="38" ref="G389:V389">G395</f>
        <v>0</v>
      </c>
      <c r="H389" s="13">
        <f t="shared" si="38"/>
        <v>0</v>
      </c>
      <c r="I389" s="13">
        <f t="shared" si="38"/>
        <v>0</v>
      </c>
      <c r="J389" s="13">
        <f t="shared" si="38"/>
        <v>0</v>
      </c>
      <c r="K389" s="13">
        <f t="shared" si="38"/>
        <v>0</v>
      </c>
      <c r="L389" s="13">
        <f t="shared" si="38"/>
        <v>0</v>
      </c>
      <c r="M389" s="13">
        <f t="shared" si="38"/>
        <v>0</v>
      </c>
      <c r="N389" s="13">
        <f t="shared" si="38"/>
        <v>0</v>
      </c>
      <c r="O389" s="13">
        <f t="shared" si="38"/>
        <v>0</v>
      </c>
      <c r="P389" s="13">
        <f t="shared" si="38"/>
        <v>0</v>
      </c>
      <c r="Q389" s="13">
        <f t="shared" si="38"/>
        <v>0</v>
      </c>
      <c r="R389" s="13">
        <f t="shared" si="38"/>
        <v>0</v>
      </c>
      <c r="S389" s="13">
        <f t="shared" si="38"/>
        <v>0</v>
      </c>
      <c r="T389" s="13">
        <f t="shared" si="38"/>
        <v>0</v>
      </c>
      <c r="U389" s="13">
        <f t="shared" si="38"/>
        <v>0</v>
      </c>
      <c r="V389" s="13">
        <f t="shared" si="38"/>
        <v>0</v>
      </c>
    </row>
    <row r="390" spans="1:22" s="26" customFormat="1" ht="19.5" customHeight="1" outlineLevel="3">
      <c r="A390" s="54" t="s">
        <v>125</v>
      </c>
      <c r="B390" s="19" t="s">
        <v>14</v>
      </c>
      <c r="C390" s="19" t="s">
        <v>335</v>
      </c>
      <c r="D390" s="19" t="s">
        <v>5</v>
      </c>
      <c r="E390" s="19"/>
      <c r="F390" s="20">
        <f>F391</f>
        <v>5270</v>
      </c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</row>
    <row r="391" spans="1:22" s="26" customFormat="1" ht="32.25" customHeight="1" outlineLevel="3">
      <c r="A391" s="81" t="s">
        <v>174</v>
      </c>
      <c r="B391" s="6" t="s">
        <v>14</v>
      </c>
      <c r="C391" s="6" t="s">
        <v>336</v>
      </c>
      <c r="D391" s="6" t="s">
        <v>5</v>
      </c>
      <c r="E391" s="6"/>
      <c r="F391" s="7">
        <f>F392</f>
        <v>5270</v>
      </c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</row>
    <row r="392" spans="1:22" s="26" customFormat="1" ht="19.5" customHeight="1" outlineLevel="3">
      <c r="A392" s="51" t="s">
        <v>96</v>
      </c>
      <c r="B392" s="52" t="s">
        <v>14</v>
      </c>
      <c r="C392" s="52" t="s">
        <v>336</v>
      </c>
      <c r="D392" s="52" t="s">
        <v>97</v>
      </c>
      <c r="E392" s="52"/>
      <c r="F392" s="53">
        <f>F393</f>
        <v>5270</v>
      </c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</row>
    <row r="393" spans="1:22" s="26" customFormat="1" ht="19.5" customHeight="1" outlineLevel="3">
      <c r="A393" s="51" t="s">
        <v>100</v>
      </c>
      <c r="B393" s="52" t="s">
        <v>14</v>
      </c>
      <c r="C393" s="52" t="s">
        <v>336</v>
      </c>
      <c r="D393" s="52" t="s">
        <v>101</v>
      </c>
      <c r="E393" s="52"/>
      <c r="F393" s="53">
        <v>5270</v>
      </c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</row>
    <row r="394" spans="1:22" s="26" customFormat="1" ht="35.25" customHeight="1" outlineLevel="3">
      <c r="A394" s="68" t="s">
        <v>175</v>
      </c>
      <c r="B394" s="19" t="s">
        <v>14</v>
      </c>
      <c r="C394" s="19" t="s">
        <v>337</v>
      </c>
      <c r="D394" s="19" t="s">
        <v>5</v>
      </c>
      <c r="E394" s="19"/>
      <c r="F394" s="20">
        <f>F395+F399+F402</f>
        <v>18000</v>
      </c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</row>
    <row r="395" spans="1:22" s="26" customFormat="1" ht="31.5" outlineLevel="3">
      <c r="A395" s="5" t="s">
        <v>176</v>
      </c>
      <c r="B395" s="6" t="s">
        <v>14</v>
      </c>
      <c r="C395" s="6" t="s">
        <v>338</v>
      </c>
      <c r="D395" s="6" t="s">
        <v>5</v>
      </c>
      <c r="E395" s="6"/>
      <c r="F395" s="7">
        <f>F396</f>
        <v>10000</v>
      </c>
      <c r="G395" s="7">
        <f aca="true" t="shared" si="39" ref="G395:V395">G397</f>
        <v>0</v>
      </c>
      <c r="H395" s="7">
        <f t="shared" si="39"/>
        <v>0</v>
      </c>
      <c r="I395" s="7">
        <f t="shared" si="39"/>
        <v>0</v>
      </c>
      <c r="J395" s="7">
        <f t="shared" si="39"/>
        <v>0</v>
      </c>
      <c r="K395" s="7">
        <f t="shared" si="39"/>
        <v>0</v>
      </c>
      <c r="L395" s="7">
        <f t="shared" si="39"/>
        <v>0</v>
      </c>
      <c r="M395" s="7">
        <f t="shared" si="39"/>
        <v>0</v>
      </c>
      <c r="N395" s="7">
        <f t="shared" si="39"/>
        <v>0</v>
      </c>
      <c r="O395" s="7">
        <f t="shared" si="39"/>
        <v>0</v>
      </c>
      <c r="P395" s="7">
        <f t="shared" si="39"/>
        <v>0</v>
      </c>
      <c r="Q395" s="7">
        <f t="shared" si="39"/>
        <v>0</v>
      </c>
      <c r="R395" s="7">
        <f t="shared" si="39"/>
        <v>0</v>
      </c>
      <c r="S395" s="7">
        <f t="shared" si="39"/>
        <v>0</v>
      </c>
      <c r="T395" s="7">
        <f t="shared" si="39"/>
        <v>0</v>
      </c>
      <c r="U395" s="7">
        <f t="shared" si="39"/>
        <v>0</v>
      </c>
      <c r="V395" s="7">
        <f t="shared" si="39"/>
        <v>0</v>
      </c>
    </row>
    <row r="396" spans="1:22" s="26" customFormat="1" ht="15.75" outlineLevel="3">
      <c r="A396" s="51" t="s">
        <v>122</v>
      </c>
      <c r="B396" s="52" t="s">
        <v>14</v>
      </c>
      <c r="C396" s="52" t="s">
        <v>338</v>
      </c>
      <c r="D396" s="52" t="s">
        <v>123</v>
      </c>
      <c r="E396" s="52"/>
      <c r="F396" s="53">
        <f>F397+F398</f>
        <v>10000</v>
      </c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 s="26" customFormat="1" ht="47.25" outlineLevel="3">
      <c r="A397" s="60" t="s">
        <v>206</v>
      </c>
      <c r="B397" s="52" t="s">
        <v>14</v>
      </c>
      <c r="C397" s="52" t="s">
        <v>338</v>
      </c>
      <c r="D397" s="52" t="s">
        <v>85</v>
      </c>
      <c r="E397" s="52"/>
      <c r="F397" s="53">
        <v>10000</v>
      </c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1:22" s="26" customFormat="1" ht="15.75" outlineLevel="3">
      <c r="A398" s="63" t="s">
        <v>86</v>
      </c>
      <c r="B398" s="52" t="s">
        <v>14</v>
      </c>
      <c r="C398" s="52" t="s">
        <v>362</v>
      </c>
      <c r="D398" s="52" t="s">
        <v>87</v>
      </c>
      <c r="E398" s="52"/>
      <c r="F398" s="53">
        <v>0</v>
      </c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</row>
    <row r="399" spans="1:22" s="26" customFormat="1" ht="31.5" outlineLevel="3">
      <c r="A399" s="5" t="s">
        <v>177</v>
      </c>
      <c r="B399" s="6" t="s">
        <v>14</v>
      </c>
      <c r="C399" s="6" t="s">
        <v>339</v>
      </c>
      <c r="D399" s="6" t="s">
        <v>5</v>
      </c>
      <c r="E399" s="6"/>
      <c r="F399" s="7">
        <f>F400</f>
        <v>8000</v>
      </c>
      <c r="G399" s="7">
        <f aca="true" t="shared" si="40" ref="G399:V399">G401</f>
        <v>0</v>
      </c>
      <c r="H399" s="7">
        <f t="shared" si="40"/>
        <v>0</v>
      </c>
      <c r="I399" s="7">
        <f t="shared" si="40"/>
        <v>0</v>
      </c>
      <c r="J399" s="7">
        <f t="shared" si="40"/>
        <v>0</v>
      </c>
      <c r="K399" s="7">
        <f t="shared" si="40"/>
        <v>0</v>
      </c>
      <c r="L399" s="7">
        <f t="shared" si="40"/>
        <v>0</v>
      </c>
      <c r="M399" s="7">
        <f t="shared" si="40"/>
        <v>0</v>
      </c>
      <c r="N399" s="7">
        <f t="shared" si="40"/>
        <v>0</v>
      </c>
      <c r="O399" s="7">
        <f t="shared" si="40"/>
        <v>0</v>
      </c>
      <c r="P399" s="7">
        <f t="shared" si="40"/>
        <v>0</v>
      </c>
      <c r="Q399" s="7">
        <f t="shared" si="40"/>
        <v>0</v>
      </c>
      <c r="R399" s="7">
        <f t="shared" si="40"/>
        <v>0</v>
      </c>
      <c r="S399" s="7">
        <f t="shared" si="40"/>
        <v>0</v>
      </c>
      <c r="T399" s="7">
        <f t="shared" si="40"/>
        <v>0</v>
      </c>
      <c r="U399" s="7">
        <f t="shared" si="40"/>
        <v>0</v>
      </c>
      <c r="V399" s="7">
        <f t="shared" si="40"/>
        <v>0</v>
      </c>
    </row>
    <row r="400" spans="1:22" s="26" customFormat="1" ht="15.75" outlineLevel="3">
      <c r="A400" s="51" t="s">
        <v>122</v>
      </c>
      <c r="B400" s="52" t="s">
        <v>14</v>
      </c>
      <c r="C400" s="52" t="s">
        <v>339</v>
      </c>
      <c r="D400" s="52" t="s">
        <v>123</v>
      </c>
      <c r="E400" s="52"/>
      <c r="F400" s="53">
        <f>F401</f>
        <v>8000</v>
      </c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</row>
    <row r="401" spans="1:22" s="26" customFormat="1" ht="47.25" outlineLevel="3">
      <c r="A401" s="60" t="s">
        <v>206</v>
      </c>
      <c r="B401" s="52" t="s">
        <v>14</v>
      </c>
      <c r="C401" s="52" t="s">
        <v>339</v>
      </c>
      <c r="D401" s="52" t="s">
        <v>85</v>
      </c>
      <c r="E401" s="52"/>
      <c r="F401" s="53">
        <v>8000</v>
      </c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</row>
    <row r="402" spans="1:22" s="26" customFormat="1" ht="21.75" customHeight="1" outlineLevel="3">
      <c r="A402" s="81" t="s">
        <v>252</v>
      </c>
      <c r="B402" s="6" t="s">
        <v>14</v>
      </c>
      <c r="C402" s="6" t="s">
        <v>340</v>
      </c>
      <c r="D402" s="6" t="s">
        <v>5</v>
      </c>
      <c r="E402" s="6"/>
      <c r="F402" s="7">
        <f>F403</f>
        <v>0</v>
      </c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</row>
    <row r="403" spans="1:22" s="26" customFormat="1" ht="15.75" outlineLevel="3">
      <c r="A403" s="51" t="s">
        <v>122</v>
      </c>
      <c r="B403" s="52" t="s">
        <v>14</v>
      </c>
      <c r="C403" s="52" t="s">
        <v>340</v>
      </c>
      <c r="D403" s="52" t="s">
        <v>123</v>
      </c>
      <c r="E403" s="52"/>
      <c r="F403" s="53">
        <f>F404</f>
        <v>0</v>
      </c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</row>
    <row r="404" spans="1:22" s="26" customFormat="1" ht="47.25" outlineLevel="3">
      <c r="A404" s="60" t="s">
        <v>206</v>
      </c>
      <c r="B404" s="52" t="s">
        <v>14</v>
      </c>
      <c r="C404" s="52" t="s">
        <v>340</v>
      </c>
      <c r="D404" s="52" t="s">
        <v>85</v>
      </c>
      <c r="E404" s="52"/>
      <c r="F404" s="53">
        <v>0</v>
      </c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</row>
    <row r="405" spans="1:22" s="26" customFormat="1" ht="31.5" outlineLevel="3">
      <c r="A405" s="74" t="s">
        <v>404</v>
      </c>
      <c r="B405" s="9" t="s">
        <v>14</v>
      </c>
      <c r="C405" s="9" t="s">
        <v>352</v>
      </c>
      <c r="D405" s="9" t="s">
        <v>5</v>
      </c>
      <c r="E405" s="9"/>
      <c r="F405" s="10">
        <f>F406</f>
        <v>116</v>
      </c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</row>
    <row r="406" spans="1:22" s="26" customFormat="1" ht="31.5" outlineLevel="3">
      <c r="A406" s="68" t="s">
        <v>388</v>
      </c>
      <c r="B406" s="19" t="s">
        <v>14</v>
      </c>
      <c r="C406" s="19" t="s">
        <v>397</v>
      </c>
      <c r="D406" s="19" t="s">
        <v>5</v>
      </c>
      <c r="E406" s="19"/>
      <c r="F406" s="20">
        <f>F407</f>
        <v>116</v>
      </c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</row>
    <row r="407" spans="1:22" s="26" customFormat="1" ht="15.75" outlineLevel="3">
      <c r="A407" s="5" t="s">
        <v>122</v>
      </c>
      <c r="B407" s="6" t="s">
        <v>14</v>
      </c>
      <c r="C407" s="6" t="s">
        <v>397</v>
      </c>
      <c r="D407" s="6" t="s">
        <v>123</v>
      </c>
      <c r="E407" s="6"/>
      <c r="F407" s="7">
        <f>F408</f>
        <v>116</v>
      </c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</row>
    <row r="408" spans="1:22" s="26" customFormat="1" ht="15.75" outlineLevel="3">
      <c r="A408" s="63" t="s">
        <v>86</v>
      </c>
      <c r="B408" s="52" t="s">
        <v>14</v>
      </c>
      <c r="C408" s="52" t="s">
        <v>397</v>
      </c>
      <c r="D408" s="52" t="s">
        <v>87</v>
      </c>
      <c r="E408" s="52"/>
      <c r="F408" s="53">
        <v>116</v>
      </c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</row>
    <row r="409" spans="1:22" s="26" customFormat="1" ht="15.75" outlineLevel="3">
      <c r="A409" s="8" t="s">
        <v>238</v>
      </c>
      <c r="B409" s="9" t="s">
        <v>14</v>
      </c>
      <c r="C409" s="9" t="s">
        <v>341</v>
      </c>
      <c r="D409" s="9" t="s">
        <v>5</v>
      </c>
      <c r="E409" s="9"/>
      <c r="F409" s="10">
        <f>F410</f>
        <v>100</v>
      </c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</row>
    <row r="410" spans="1:22" s="26" customFormat="1" ht="36" customHeight="1" outlineLevel="3">
      <c r="A410" s="81" t="s">
        <v>178</v>
      </c>
      <c r="B410" s="6" t="s">
        <v>14</v>
      </c>
      <c r="C410" s="6" t="s">
        <v>342</v>
      </c>
      <c r="D410" s="6" t="s">
        <v>5</v>
      </c>
      <c r="E410" s="6"/>
      <c r="F410" s="7">
        <f>F411</f>
        <v>100</v>
      </c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</row>
    <row r="411" spans="1:22" s="26" customFormat="1" ht="15.75" outlineLevel="3">
      <c r="A411" s="51" t="s">
        <v>96</v>
      </c>
      <c r="B411" s="52" t="s">
        <v>14</v>
      </c>
      <c r="C411" s="52" t="s">
        <v>342</v>
      </c>
      <c r="D411" s="52" t="s">
        <v>97</v>
      </c>
      <c r="E411" s="52"/>
      <c r="F411" s="53">
        <f>F412</f>
        <v>100</v>
      </c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</row>
    <row r="412" spans="1:22" s="26" customFormat="1" ht="31.5" outlineLevel="3">
      <c r="A412" s="51" t="s">
        <v>100</v>
      </c>
      <c r="B412" s="52" t="s">
        <v>14</v>
      </c>
      <c r="C412" s="52" t="s">
        <v>342</v>
      </c>
      <c r="D412" s="52" t="s">
        <v>101</v>
      </c>
      <c r="E412" s="52"/>
      <c r="F412" s="53">
        <v>100</v>
      </c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</row>
    <row r="413" spans="1:22" s="26" customFormat="1" ht="15.75" outlineLevel="3">
      <c r="A413" s="8" t="s">
        <v>239</v>
      </c>
      <c r="B413" s="9" t="s">
        <v>14</v>
      </c>
      <c r="C413" s="9" t="s">
        <v>343</v>
      </c>
      <c r="D413" s="9" t="s">
        <v>5</v>
      </c>
      <c r="E413" s="9"/>
      <c r="F413" s="10">
        <f>F414</f>
        <v>100</v>
      </c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</row>
    <row r="414" spans="1:22" s="26" customFormat="1" ht="31.5" outlineLevel="3">
      <c r="A414" s="81" t="s">
        <v>179</v>
      </c>
      <c r="B414" s="6" t="s">
        <v>14</v>
      </c>
      <c r="C414" s="6" t="s">
        <v>344</v>
      </c>
      <c r="D414" s="6" t="s">
        <v>5</v>
      </c>
      <c r="E414" s="6"/>
      <c r="F414" s="7">
        <f>F415</f>
        <v>100</v>
      </c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</row>
    <row r="415" spans="1:22" s="26" customFormat="1" ht="15.75" outlineLevel="3">
      <c r="A415" s="51" t="s">
        <v>96</v>
      </c>
      <c r="B415" s="52" t="s">
        <v>14</v>
      </c>
      <c r="C415" s="52" t="s">
        <v>344</v>
      </c>
      <c r="D415" s="52" t="s">
        <v>97</v>
      </c>
      <c r="E415" s="52"/>
      <c r="F415" s="53">
        <f>F416</f>
        <v>100</v>
      </c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</row>
    <row r="416" spans="1:22" s="26" customFormat="1" ht="31.5" outlineLevel="3">
      <c r="A416" s="51" t="s">
        <v>100</v>
      </c>
      <c r="B416" s="52" t="s">
        <v>14</v>
      </c>
      <c r="C416" s="52" t="s">
        <v>344</v>
      </c>
      <c r="D416" s="52" t="s">
        <v>101</v>
      </c>
      <c r="E416" s="52"/>
      <c r="F416" s="53">
        <v>100</v>
      </c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</row>
    <row r="417" spans="1:22" s="26" customFormat="1" ht="15.75" outlineLevel="3">
      <c r="A417" s="8" t="s">
        <v>240</v>
      </c>
      <c r="B417" s="9" t="s">
        <v>14</v>
      </c>
      <c r="C417" s="9" t="s">
        <v>345</v>
      </c>
      <c r="D417" s="9" t="s">
        <v>5</v>
      </c>
      <c r="E417" s="9"/>
      <c r="F417" s="10">
        <f>F418</f>
        <v>50</v>
      </c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</row>
    <row r="418" spans="1:22" s="26" customFormat="1" ht="31.5" outlineLevel="3">
      <c r="A418" s="81" t="s">
        <v>180</v>
      </c>
      <c r="B418" s="6" t="s">
        <v>14</v>
      </c>
      <c r="C418" s="6" t="s">
        <v>346</v>
      </c>
      <c r="D418" s="6" t="s">
        <v>5</v>
      </c>
      <c r="E418" s="6"/>
      <c r="F418" s="7">
        <f>F419</f>
        <v>50</v>
      </c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</row>
    <row r="419" spans="1:22" s="26" customFormat="1" ht="15.75" outlineLevel="3">
      <c r="A419" s="51" t="s">
        <v>96</v>
      </c>
      <c r="B419" s="52" t="s">
        <v>14</v>
      </c>
      <c r="C419" s="52" t="s">
        <v>346</v>
      </c>
      <c r="D419" s="52" t="s">
        <v>97</v>
      </c>
      <c r="E419" s="52"/>
      <c r="F419" s="53">
        <f>F420</f>
        <v>50</v>
      </c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</row>
    <row r="420" spans="1:22" s="26" customFormat="1" ht="31.5" outlineLevel="3">
      <c r="A420" s="51" t="s">
        <v>100</v>
      </c>
      <c r="B420" s="52" t="s">
        <v>14</v>
      </c>
      <c r="C420" s="52" t="s">
        <v>346</v>
      </c>
      <c r="D420" s="52" t="s">
        <v>101</v>
      </c>
      <c r="E420" s="52"/>
      <c r="F420" s="53">
        <v>50</v>
      </c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</row>
    <row r="421" spans="1:22" s="26" customFormat="1" ht="17.25" customHeight="1" outlineLevel="6">
      <c r="A421" s="16" t="s">
        <v>51</v>
      </c>
      <c r="B421" s="17" t="s">
        <v>50</v>
      </c>
      <c r="C421" s="17" t="s">
        <v>262</v>
      </c>
      <c r="D421" s="17" t="s">
        <v>5</v>
      </c>
      <c r="E421" s="17"/>
      <c r="F421" s="18">
        <f>F422+F428+F443+F449</f>
        <v>5905.1900000000005</v>
      </c>
      <c r="G421" s="18" t="e">
        <f aca="true" t="shared" si="41" ref="G421:V421">G422+G428+G443</f>
        <v>#REF!</v>
      </c>
      <c r="H421" s="18" t="e">
        <f t="shared" si="41"/>
        <v>#REF!</v>
      </c>
      <c r="I421" s="18" t="e">
        <f t="shared" si="41"/>
        <v>#REF!</v>
      </c>
      <c r="J421" s="18" t="e">
        <f t="shared" si="41"/>
        <v>#REF!</v>
      </c>
      <c r="K421" s="18" t="e">
        <f t="shared" si="41"/>
        <v>#REF!</v>
      </c>
      <c r="L421" s="18" t="e">
        <f t="shared" si="41"/>
        <v>#REF!</v>
      </c>
      <c r="M421" s="18" t="e">
        <f t="shared" si="41"/>
        <v>#REF!</v>
      </c>
      <c r="N421" s="18" t="e">
        <f t="shared" si="41"/>
        <v>#REF!</v>
      </c>
      <c r="O421" s="18" t="e">
        <f t="shared" si="41"/>
        <v>#REF!</v>
      </c>
      <c r="P421" s="18" t="e">
        <f t="shared" si="41"/>
        <v>#REF!</v>
      </c>
      <c r="Q421" s="18" t="e">
        <f t="shared" si="41"/>
        <v>#REF!</v>
      </c>
      <c r="R421" s="18" t="e">
        <f t="shared" si="41"/>
        <v>#REF!</v>
      </c>
      <c r="S421" s="18" t="e">
        <f t="shared" si="41"/>
        <v>#REF!</v>
      </c>
      <c r="T421" s="18" t="e">
        <f t="shared" si="41"/>
        <v>#REF!</v>
      </c>
      <c r="U421" s="18" t="e">
        <f t="shared" si="41"/>
        <v>#REF!</v>
      </c>
      <c r="V421" s="18" t="e">
        <f t="shared" si="41"/>
        <v>#REF!</v>
      </c>
    </row>
    <row r="422" spans="1:22" s="26" customFormat="1" ht="15.75" outlineLevel="3">
      <c r="A422" s="77" t="s">
        <v>40</v>
      </c>
      <c r="B422" s="32" t="s">
        <v>15</v>
      </c>
      <c r="C422" s="32" t="s">
        <v>262</v>
      </c>
      <c r="D422" s="32" t="s">
        <v>5</v>
      </c>
      <c r="E422" s="32"/>
      <c r="F422" s="70">
        <f>F423</f>
        <v>764</v>
      </c>
      <c r="G422" s="10">
        <f aca="true" t="shared" si="42" ref="G422:V422">G424</f>
        <v>0</v>
      </c>
      <c r="H422" s="10">
        <f t="shared" si="42"/>
        <v>0</v>
      </c>
      <c r="I422" s="10">
        <f t="shared" si="42"/>
        <v>0</v>
      </c>
      <c r="J422" s="10">
        <f t="shared" si="42"/>
        <v>0</v>
      </c>
      <c r="K422" s="10">
        <f t="shared" si="42"/>
        <v>0</v>
      </c>
      <c r="L422" s="10">
        <f t="shared" si="42"/>
        <v>0</v>
      </c>
      <c r="M422" s="10">
        <f t="shared" si="42"/>
        <v>0</v>
      </c>
      <c r="N422" s="10">
        <f t="shared" si="42"/>
        <v>0</v>
      </c>
      <c r="O422" s="10">
        <f t="shared" si="42"/>
        <v>0</v>
      </c>
      <c r="P422" s="10">
        <f t="shared" si="42"/>
        <v>0</v>
      </c>
      <c r="Q422" s="10">
        <f t="shared" si="42"/>
        <v>0</v>
      </c>
      <c r="R422" s="10">
        <f t="shared" si="42"/>
        <v>0</v>
      </c>
      <c r="S422" s="10">
        <f t="shared" si="42"/>
        <v>0</v>
      </c>
      <c r="T422" s="10">
        <f t="shared" si="42"/>
        <v>0</v>
      </c>
      <c r="U422" s="10">
        <f t="shared" si="42"/>
        <v>0</v>
      </c>
      <c r="V422" s="10">
        <f t="shared" si="42"/>
        <v>0</v>
      </c>
    </row>
    <row r="423" spans="1:22" s="26" customFormat="1" ht="31.5" outlineLevel="3">
      <c r="A423" s="22" t="s">
        <v>137</v>
      </c>
      <c r="B423" s="9" t="s">
        <v>15</v>
      </c>
      <c r="C423" s="9" t="s">
        <v>263</v>
      </c>
      <c r="D423" s="9" t="s">
        <v>5</v>
      </c>
      <c r="E423" s="9"/>
      <c r="F423" s="10">
        <f>F424</f>
        <v>764</v>
      </c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</row>
    <row r="424" spans="1:22" s="15" customFormat="1" ht="30.75" customHeight="1" outlineLevel="3">
      <c r="A424" s="22" t="s">
        <v>139</v>
      </c>
      <c r="B424" s="12" t="s">
        <v>15</v>
      </c>
      <c r="C424" s="12" t="s">
        <v>264</v>
      </c>
      <c r="D424" s="12" t="s">
        <v>5</v>
      </c>
      <c r="E424" s="12"/>
      <c r="F424" s="13">
        <f>F425</f>
        <v>764</v>
      </c>
      <c r="G424" s="13">
        <f aca="true" t="shared" si="43" ref="G424:V425">G425</f>
        <v>0</v>
      </c>
      <c r="H424" s="13">
        <f t="shared" si="43"/>
        <v>0</v>
      </c>
      <c r="I424" s="13">
        <f t="shared" si="43"/>
        <v>0</v>
      </c>
      <c r="J424" s="13">
        <f t="shared" si="43"/>
        <v>0</v>
      </c>
      <c r="K424" s="13">
        <f t="shared" si="43"/>
        <v>0</v>
      </c>
      <c r="L424" s="13">
        <f t="shared" si="43"/>
        <v>0</v>
      </c>
      <c r="M424" s="13">
        <f t="shared" si="43"/>
        <v>0</v>
      </c>
      <c r="N424" s="13">
        <f t="shared" si="43"/>
        <v>0</v>
      </c>
      <c r="O424" s="13">
        <f t="shared" si="43"/>
        <v>0</v>
      </c>
      <c r="P424" s="13">
        <f t="shared" si="43"/>
        <v>0</v>
      </c>
      <c r="Q424" s="13">
        <f t="shared" si="43"/>
        <v>0</v>
      </c>
      <c r="R424" s="13">
        <f t="shared" si="43"/>
        <v>0</v>
      </c>
      <c r="S424" s="13">
        <f t="shared" si="43"/>
        <v>0</v>
      </c>
      <c r="T424" s="13">
        <f t="shared" si="43"/>
        <v>0</v>
      </c>
      <c r="U424" s="13">
        <f t="shared" si="43"/>
        <v>0</v>
      </c>
      <c r="V424" s="13">
        <f t="shared" si="43"/>
        <v>0</v>
      </c>
    </row>
    <row r="425" spans="1:22" s="26" customFormat="1" ht="33" customHeight="1" outlineLevel="4">
      <c r="A425" s="54" t="s">
        <v>181</v>
      </c>
      <c r="B425" s="19" t="s">
        <v>15</v>
      </c>
      <c r="C425" s="19" t="s">
        <v>347</v>
      </c>
      <c r="D425" s="19" t="s">
        <v>5</v>
      </c>
      <c r="E425" s="19"/>
      <c r="F425" s="20">
        <f>F426</f>
        <v>764</v>
      </c>
      <c r="G425" s="7">
        <f t="shared" si="43"/>
        <v>0</v>
      </c>
      <c r="H425" s="7">
        <f t="shared" si="43"/>
        <v>0</v>
      </c>
      <c r="I425" s="7">
        <f t="shared" si="43"/>
        <v>0</v>
      </c>
      <c r="J425" s="7">
        <f t="shared" si="43"/>
        <v>0</v>
      </c>
      <c r="K425" s="7">
        <f t="shared" si="43"/>
        <v>0</v>
      </c>
      <c r="L425" s="7">
        <f t="shared" si="43"/>
        <v>0</v>
      </c>
      <c r="M425" s="7">
        <f t="shared" si="43"/>
        <v>0</v>
      </c>
      <c r="N425" s="7">
        <f t="shared" si="43"/>
        <v>0</v>
      </c>
      <c r="O425" s="7">
        <f t="shared" si="43"/>
        <v>0</v>
      </c>
      <c r="P425" s="7">
        <f t="shared" si="43"/>
        <v>0</v>
      </c>
      <c r="Q425" s="7">
        <f t="shared" si="43"/>
        <v>0</v>
      </c>
      <c r="R425" s="7">
        <f t="shared" si="43"/>
        <v>0</v>
      </c>
      <c r="S425" s="7">
        <f t="shared" si="43"/>
        <v>0</v>
      </c>
      <c r="T425" s="7">
        <f t="shared" si="43"/>
        <v>0</v>
      </c>
      <c r="U425" s="7">
        <f t="shared" si="43"/>
        <v>0</v>
      </c>
      <c r="V425" s="7">
        <f t="shared" si="43"/>
        <v>0</v>
      </c>
    </row>
    <row r="426" spans="1:22" s="26" customFormat="1" ht="15.75" outlineLevel="5">
      <c r="A426" s="5" t="s">
        <v>128</v>
      </c>
      <c r="B426" s="6" t="s">
        <v>15</v>
      </c>
      <c r="C426" s="6" t="s">
        <v>347</v>
      </c>
      <c r="D426" s="6" t="s">
        <v>126</v>
      </c>
      <c r="E426" s="6"/>
      <c r="F426" s="7">
        <f>F427</f>
        <v>764</v>
      </c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</row>
    <row r="427" spans="1:22" s="26" customFormat="1" ht="31.5" outlineLevel="5">
      <c r="A427" s="51" t="s">
        <v>129</v>
      </c>
      <c r="B427" s="52" t="s">
        <v>15</v>
      </c>
      <c r="C427" s="52" t="s">
        <v>347</v>
      </c>
      <c r="D427" s="52" t="s">
        <v>127</v>
      </c>
      <c r="E427" s="52"/>
      <c r="F427" s="53">
        <v>764</v>
      </c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</row>
    <row r="428" spans="1:22" s="26" customFormat="1" ht="15.75" outlineLevel="3">
      <c r="A428" s="77" t="s">
        <v>41</v>
      </c>
      <c r="B428" s="32" t="s">
        <v>16</v>
      </c>
      <c r="C428" s="32" t="s">
        <v>262</v>
      </c>
      <c r="D428" s="32" t="s">
        <v>5</v>
      </c>
      <c r="E428" s="32"/>
      <c r="F428" s="70">
        <f>F429+F434</f>
        <v>1305.19</v>
      </c>
      <c r="G428" s="10" t="e">
        <f>#REF!</f>
        <v>#REF!</v>
      </c>
      <c r="H428" s="10" t="e">
        <f>#REF!</f>
        <v>#REF!</v>
      </c>
      <c r="I428" s="10" t="e">
        <f>#REF!</f>
        <v>#REF!</v>
      </c>
      <c r="J428" s="10" t="e">
        <f>#REF!</f>
        <v>#REF!</v>
      </c>
      <c r="K428" s="10" t="e">
        <f>#REF!</f>
        <v>#REF!</v>
      </c>
      <c r="L428" s="10" t="e">
        <f>#REF!</f>
        <v>#REF!</v>
      </c>
      <c r="M428" s="10" t="e">
        <f>#REF!</f>
        <v>#REF!</v>
      </c>
      <c r="N428" s="10" t="e">
        <f>#REF!</f>
        <v>#REF!</v>
      </c>
      <c r="O428" s="10" t="e">
        <f>#REF!</f>
        <v>#REF!</v>
      </c>
      <c r="P428" s="10" t="e">
        <f>#REF!</f>
        <v>#REF!</v>
      </c>
      <c r="Q428" s="10" t="e">
        <f>#REF!</f>
        <v>#REF!</v>
      </c>
      <c r="R428" s="10" t="e">
        <f>#REF!</f>
        <v>#REF!</v>
      </c>
      <c r="S428" s="10" t="e">
        <f>#REF!</f>
        <v>#REF!</v>
      </c>
      <c r="T428" s="10" t="e">
        <f>#REF!</f>
        <v>#REF!</v>
      </c>
      <c r="U428" s="10" t="e">
        <f>#REF!</f>
        <v>#REF!</v>
      </c>
      <c r="V428" s="10" t="e">
        <f>#REF!</f>
        <v>#REF!</v>
      </c>
    </row>
    <row r="429" spans="1:22" s="26" customFormat="1" ht="31.5" outlineLevel="3">
      <c r="A429" s="22" t="s">
        <v>137</v>
      </c>
      <c r="B429" s="9" t="s">
        <v>16</v>
      </c>
      <c r="C429" s="9" t="s">
        <v>263</v>
      </c>
      <c r="D429" s="9" t="s">
        <v>5</v>
      </c>
      <c r="E429" s="9"/>
      <c r="F429" s="10">
        <f>F430</f>
        <v>24.89</v>
      </c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</row>
    <row r="430" spans="1:22" s="26" customFormat="1" ht="31.5" outlineLevel="3">
      <c r="A430" s="22" t="s">
        <v>139</v>
      </c>
      <c r="B430" s="12" t="s">
        <v>16</v>
      </c>
      <c r="C430" s="12" t="s">
        <v>264</v>
      </c>
      <c r="D430" s="12" t="s">
        <v>5</v>
      </c>
      <c r="E430" s="12"/>
      <c r="F430" s="13">
        <f>F431</f>
        <v>24.89</v>
      </c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</row>
    <row r="431" spans="1:22" s="26" customFormat="1" ht="63" outlineLevel="3">
      <c r="A431" s="54" t="s">
        <v>406</v>
      </c>
      <c r="B431" s="19" t="s">
        <v>16</v>
      </c>
      <c r="C431" s="19" t="s">
        <v>399</v>
      </c>
      <c r="D431" s="19" t="s">
        <v>5</v>
      </c>
      <c r="E431" s="19"/>
      <c r="F431" s="20">
        <f>F432</f>
        <v>24.89</v>
      </c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</row>
    <row r="432" spans="1:22" s="26" customFormat="1" ht="31.5" outlineLevel="3">
      <c r="A432" s="5" t="s">
        <v>108</v>
      </c>
      <c r="B432" s="6" t="s">
        <v>16</v>
      </c>
      <c r="C432" s="6" t="s">
        <v>399</v>
      </c>
      <c r="D432" s="6" t="s">
        <v>109</v>
      </c>
      <c r="E432" s="6"/>
      <c r="F432" s="7">
        <f>F433</f>
        <v>24.89</v>
      </c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</row>
    <row r="433" spans="1:22" s="26" customFormat="1" ht="31.5" outlineLevel="3">
      <c r="A433" s="51" t="s">
        <v>129</v>
      </c>
      <c r="B433" s="52" t="s">
        <v>16</v>
      </c>
      <c r="C433" s="52" t="s">
        <v>399</v>
      </c>
      <c r="D433" s="52" t="s">
        <v>130</v>
      </c>
      <c r="E433" s="52"/>
      <c r="F433" s="53">
        <v>24.89</v>
      </c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</row>
    <row r="434" spans="1:22" s="26" customFormat="1" ht="15.75" outlineLevel="3">
      <c r="A434" s="14" t="s">
        <v>147</v>
      </c>
      <c r="B434" s="9" t="s">
        <v>16</v>
      </c>
      <c r="C434" s="9" t="s">
        <v>262</v>
      </c>
      <c r="D434" s="9" t="s">
        <v>5</v>
      </c>
      <c r="E434" s="9"/>
      <c r="F434" s="86">
        <f>F435+F439</f>
        <v>1280.3</v>
      </c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</row>
    <row r="435" spans="1:22" s="26" customFormat="1" ht="15.75" outlineLevel="5">
      <c r="A435" s="8" t="s">
        <v>241</v>
      </c>
      <c r="B435" s="9" t="s">
        <v>16</v>
      </c>
      <c r="C435" s="9" t="s">
        <v>348</v>
      </c>
      <c r="D435" s="9" t="s">
        <v>5</v>
      </c>
      <c r="E435" s="9"/>
      <c r="F435" s="10">
        <f>F436</f>
        <v>1280.3</v>
      </c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</row>
    <row r="436" spans="1:22" s="26" customFormat="1" ht="31.5" outlineLevel="5">
      <c r="A436" s="68" t="s">
        <v>182</v>
      </c>
      <c r="B436" s="19" t="s">
        <v>16</v>
      </c>
      <c r="C436" s="19" t="s">
        <v>398</v>
      </c>
      <c r="D436" s="19" t="s">
        <v>5</v>
      </c>
      <c r="E436" s="19"/>
      <c r="F436" s="20">
        <f>F437</f>
        <v>1280.3</v>
      </c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</row>
    <row r="437" spans="1:22" s="26" customFormat="1" ht="31.5" outlineLevel="5">
      <c r="A437" s="5" t="s">
        <v>108</v>
      </c>
      <c r="B437" s="6" t="s">
        <v>16</v>
      </c>
      <c r="C437" s="6" t="s">
        <v>398</v>
      </c>
      <c r="D437" s="6" t="s">
        <v>109</v>
      </c>
      <c r="E437" s="6"/>
      <c r="F437" s="7">
        <f>F438</f>
        <v>1280.3</v>
      </c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</row>
    <row r="438" spans="1:22" s="26" customFormat="1" ht="15.75" outlineLevel="5">
      <c r="A438" s="51" t="s">
        <v>131</v>
      </c>
      <c r="B438" s="52" t="s">
        <v>16</v>
      </c>
      <c r="C438" s="52" t="s">
        <v>398</v>
      </c>
      <c r="D438" s="52" t="s">
        <v>130</v>
      </c>
      <c r="E438" s="52"/>
      <c r="F438" s="53">
        <v>1280.3</v>
      </c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</row>
    <row r="439" spans="1:22" s="26" customFormat="1" ht="15.75" outlineLevel="5">
      <c r="A439" s="8" t="s">
        <v>183</v>
      </c>
      <c r="B439" s="9" t="s">
        <v>16</v>
      </c>
      <c r="C439" s="9" t="s">
        <v>349</v>
      </c>
      <c r="D439" s="9" t="s">
        <v>5</v>
      </c>
      <c r="E439" s="9"/>
      <c r="F439" s="10">
        <f>F440</f>
        <v>0</v>
      </c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</row>
    <row r="440" spans="1:22" s="26" customFormat="1" ht="36.75" customHeight="1" outlineLevel="5">
      <c r="A440" s="68" t="s">
        <v>182</v>
      </c>
      <c r="B440" s="19" t="s">
        <v>16</v>
      </c>
      <c r="C440" s="19" t="s">
        <v>350</v>
      </c>
      <c r="D440" s="19" t="s">
        <v>5</v>
      </c>
      <c r="E440" s="19"/>
      <c r="F440" s="20">
        <f>F441</f>
        <v>0</v>
      </c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</row>
    <row r="441" spans="1:22" s="26" customFormat="1" ht="31.5" outlineLevel="5">
      <c r="A441" s="5" t="s">
        <v>108</v>
      </c>
      <c r="B441" s="6" t="s">
        <v>16</v>
      </c>
      <c r="C441" s="6" t="s">
        <v>350</v>
      </c>
      <c r="D441" s="6" t="s">
        <v>109</v>
      </c>
      <c r="E441" s="6"/>
      <c r="F441" s="7">
        <f>F442</f>
        <v>0</v>
      </c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</row>
    <row r="442" spans="1:22" s="26" customFormat="1" ht="15.75" outlineLevel="5">
      <c r="A442" s="51" t="s">
        <v>131</v>
      </c>
      <c r="B442" s="52" t="s">
        <v>16</v>
      </c>
      <c r="C442" s="52" t="s">
        <v>350</v>
      </c>
      <c r="D442" s="52" t="s">
        <v>130</v>
      </c>
      <c r="E442" s="52"/>
      <c r="F442" s="53">
        <v>0</v>
      </c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</row>
    <row r="443" spans="1:22" s="26" customFormat="1" ht="15.75" outlineLevel="5">
      <c r="A443" s="77" t="s">
        <v>46</v>
      </c>
      <c r="B443" s="32" t="s">
        <v>23</v>
      </c>
      <c r="C443" s="32" t="s">
        <v>262</v>
      </c>
      <c r="D443" s="32" t="s">
        <v>5</v>
      </c>
      <c r="E443" s="32"/>
      <c r="F443" s="70">
        <f>F444</f>
        <v>3786</v>
      </c>
      <c r="G443" s="10">
        <f aca="true" t="shared" si="44" ref="G443:V443">G445</f>
        <v>0</v>
      </c>
      <c r="H443" s="10">
        <f t="shared" si="44"/>
        <v>0</v>
      </c>
      <c r="I443" s="10">
        <f t="shared" si="44"/>
        <v>0</v>
      </c>
      <c r="J443" s="10">
        <f t="shared" si="44"/>
        <v>0</v>
      </c>
      <c r="K443" s="10">
        <f t="shared" si="44"/>
        <v>0</v>
      </c>
      <c r="L443" s="10">
        <f t="shared" si="44"/>
        <v>0</v>
      </c>
      <c r="M443" s="10">
        <f t="shared" si="44"/>
        <v>0</v>
      </c>
      <c r="N443" s="10">
        <f t="shared" si="44"/>
        <v>0</v>
      </c>
      <c r="O443" s="10">
        <f t="shared" si="44"/>
        <v>0</v>
      </c>
      <c r="P443" s="10">
        <f t="shared" si="44"/>
        <v>0</v>
      </c>
      <c r="Q443" s="10">
        <f t="shared" si="44"/>
        <v>0</v>
      </c>
      <c r="R443" s="10">
        <f t="shared" si="44"/>
        <v>0</v>
      </c>
      <c r="S443" s="10">
        <f t="shared" si="44"/>
        <v>0</v>
      </c>
      <c r="T443" s="10">
        <f t="shared" si="44"/>
        <v>0</v>
      </c>
      <c r="U443" s="10">
        <f t="shared" si="44"/>
        <v>0</v>
      </c>
      <c r="V443" s="10">
        <f t="shared" si="44"/>
        <v>0</v>
      </c>
    </row>
    <row r="444" spans="1:22" s="26" customFormat="1" ht="31.5" outlineLevel="5">
      <c r="A444" s="22" t="s">
        <v>137</v>
      </c>
      <c r="B444" s="9" t="s">
        <v>23</v>
      </c>
      <c r="C444" s="9" t="s">
        <v>263</v>
      </c>
      <c r="D444" s="9" t="s">
        <v>5</v>
      </c>
      <c r="E444" s="9"/>
      <c r="F444" s="10">
        <f>F445</f>
        <v>3786</v>
      </c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</row>
    <row r="445" spans="1:22" s="26" customFormat="1" ht="31.5" outlineLevel="5">
      <c r="A445" s="22" t="s">
        <v>139</v>
      </c>
      <c r="B445" s="12" t="s">
        <v>23</v>
      </c>
      <c r="C445" s="12" t="s">
        <v>264</v>
      </c>
      <c r="D445" s="12" t="s">
        <v>5</v>
      </c>
      <c r="E445" s="12"/>
      <c r="F445" s="13">
        <f>F446</f>
        <v>3786</v>
      </c>
      <c r="G445" s="13">
        <f aca="true" t="shared" si="45" ref="G445:V446">G446</f>
        <v>0</v>
      </c>
      <c r="H445" s="13">
        <f t="shared" si="45"/>
        <v>0</v>
      </c>
      <c r="I445" s="13">
        <f t="shared" si="45"/>
        <v>0</v>
      </c>
      <c r="J445" s="13">
        <f t="shared" si="45"/>
        <v>0</v>
      </c>
      <c r="K445" s="13">
        <f t="shared" si="45"/>
        <v>0</v>
      </c>
      <c r="L445" s="13">
        <f t="shared" si="45"/>
        <v>0</v>
      </c>
      <c r="M445" s="13">
        <f t="shared" si="45"/>
        <v>0</v>
      </c>
      <c r="N445" s="13">
        <f t="shared" si="45"/>
        <v>0</v>
      </c>
      <c r="O445" s="13">
        <f t="shared" si="45"/>
        <v>0</v>
      </c>
      <c r="P445" s="13">
        <f t="shared" si="45"/>
        <v>0</v>
      </c>
      <c r="Q445" s="13">
        <f t="shared" si="45"/>
        <v>0</v>
      </c>
      <c r="R445" s="13">
        <f t="shared" si="45"/>
        <v>0</v>
      </c>
      <c r="S445" s="13">
        <f t="shared" si="45"/>
        <v>0</v>
      </c>
      <c r="T445" s="13">
        <f t="shared" si="45"/>
        <v>0</v>
      </c>
      <c r="U445" s="13">
        <f t="shared" si="45"/>
        <v>0</v>
      </c>
      <c r="V445" s="13">
        <f t="shared" si="45"/>
        <v>0</v>
      </c>
    </row>
    <row r="446" spans="1:22" s="26" customFormat="1" ht="47.25" outlineLevel="5">
      <c r="A446" s="68" t="s">
        <v>184</v>
      </c>
      <c r="B446" s="19" t="s">
        <v>23</v>
      </c>
      <c r="C446" s="19" t="s">
        <v>351</v>
      </c>
      <c r="D446" s="19" t="s">
        <v>5</v>
      </c>
      <c r="E446" s="19"/>
      <c r="F446" s="20">
        <f>F447</f>
        <v>3786</v>
      </c>
      <c r="G446" s="7">
        <f t="shared" si="45"/>
        <v>0</v>
      </c>
      <c r="H446" s="7">
        <f t="shared" si="45"/>
        <v>0</v>
      </c>
      <c r="I446" s="7">
        <f t="shared" si="45"/>
        <v>0</v>
      </c>
      <c r="J446" s="7">
        <f t="shared" si="45"/>
        <v>0</v>
      </c>
      <c r="K446" s="7">
        <f t="shared" si="45"/>
        <v>0</v>
      </c>
      <c r="L446" s="7">
        <f t="shared" si="45"/>
        <v>0</v>
      </c>
      <c r="M446" s="7">
        <f t="shared" si="45"/>
        <v>0</v>
      </c>
      <c r="N446" s="7">
        <f t="shared" si="45"/>
        <v>0</v>
      </c>
      <c r="O446" s="7">
        <f t="shared" si="45"/>
        <v>0</v>
      </c>
      <c r="P446" s="7">
        <f t="shared" si="45"/>
        <v>0</v>
      </c>
      <c r="Q446" s="7">
        <f t="shared" si="45"/>
        <v>0</v>
      </c>
      <c r="R446" s="7">
        <f t="shared" si="45"/>
        <v>0</v>
      </c>
      <c r="S446" s="7">
        <f t="shared" si="45"/>
        <v>0</v>
      </c>
      <c r="T446" s="7">
        <f t="shared" si="45"/>
        <v>0</v>
      </c>
      <c r="U446" s="7">
        <f t="shared" si="45"/>
        <v>0</v>
      </c>
      <c r="V446" s="7">
        <f t="shared" si="45"/>
        <v>0</v>
      </c>
    </row>
    <row r="447" spans="1:22" s="26" customFormat="1" ht="15.75" outlineLevel="5">
      <c r="A447" s="5" t="s">
        <v>128</v>
      </c>
      <c r="B447" s="6" t="s">
        <v>23</v>
      </c>
      <c r="C447" s="6" t="s">
        <v>351</v>
      </c>
      <c r="D447" s="6" t="s">
        <v>126</v>
      </c>
      <c r="E447" s="6"/>
      <c r="F447" s="7">
        <f>F448</f>
        <v>3786</v>
      </c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</row>
    <row r="448" spans="1:22" s="26" customFormat="1" ht="31.5" outlineLevel="5">
      <c r="A448" s="51" t="s">
        <v>129</v>
      </c>
      <c r="B448" s="52" t="s">
        <v>23</v>
      </c>
      <c r="C448" s="52" t="s">
        <v>351</v>
      </c>
      <c r="D448" s="52" t="s">
        <v>127</v>
      </c>
      <c r="E448" s="52"/>
      <c r="F448" s="53">
        <v>3786</v>
      </c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</row>
    <row r="449" spans="1:22" s="26" customFormat="1" ht="15.75" outlineLevel="5">
      <c r="A449" s="77" t="s">
        <v>185</v>
      </c>
      <c r="B449" s="32" t="s">
        <v>186</v>
      </c>
      <c r="C449" s="32" t="s">
        <v>262</v>
      </c>
      <c r="D449" s="32" t="s">
        <v>5</v>
      </c>
      <c r="E449" s="32"/>
      <c r="F449" s="70">
        <f>F450</f>
        <v>50</v>
      </c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</row>
    <row r="450" spans="1:22" s="26" customFormat="1" ht="15.75" outlineLevel="5">
      <c r="A450" s="14" t="s">
        <v>405</v>
      </c>
      <c r="B450" s="9" t="s">
        <v>186</v>
      </c>
      <c r="C450" s="9" t="s">
        <v>352</v>
      </c>
      <c r="D450" s="9" t="s">
        <v>5</v>
      </c>
      <c r="E450" s="9"/>
      <c r="F450" s="10">
        <f>F451</f>
        <v>50</v>
      </c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</row>
    <row r="451" spans="1:22" s="26" customFormat="1" ht="33" customHeight="1" outlineLevel="5">
      <c r="A451" s="68" t="s">
        <v>188</v>
      </c>
      <c r="B451" s="19" t="s">
        <v>186</v>
      </c>
      <c r="C451" s="19" t="s">
        <v>353</v>
      </c>
      <c r="D451" s="19" t="s">
        <v>5</v>
      </c>
      <c r="E451" s="19"/>
      <c r="F451" s="20">
        <f>F452</f>
        <v>50</v>
      </c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</row>
    <row r="452" spans="1:22" s="26" customFormat="1" ht="15.75" outlineLevel="5">
      <c r="A452" s="5" t="s">
        <v>96</v>
      </c>
      <c r="B452" s="6" t="s">
        <v>187</v>
      </c>
      <c r="C452" s="6" t="s">
        <v>353</v>
      </c>
      <c r="D452" s="6" t="s">
        <v>97</v>
      </c>
      <c r="E452" s="6"/>
      <c r="F452" s="7">
        <f>F453</f>
        <v>50</v>
      </c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</row>
    <row r="453" spans="1:22" s="26" customFormat="1" ht="31.5" outlineLevel="5">
      <c r="A453" s="51" t="s">
        <v>100</v>
      </c>
      <c r="B453" s="52" t="s">
        <v>186</v>
      </c>
      <c r="C453" s="52" t="s">
        <v>353</v>
      </c>
      <c r="D453" s="52" t="s">
        <v>101</v>
      </c>
      <c r="E453" s="52"/>
      <c r="F453" s="53">
        <v>50</v>
      </c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</row>
    <row r="454" spans="1:22" s="26" customFormat="1" ht="18.75" outlineLevel="5">
      <c r="A454" s="16" t="s">
        <v>78</v>
      </c>
      <c r="B454" s="17" t="s">
        <v>49</v>
      </c>
      <c r="C454" s="17" t="s">
        <v>262</v>
      </c>
      <c r="D454" s="17" t="s">
        <v>5</v>
      </c>
      <c r="E454" s="17"/>
      <c r="F454" s="18">
        <f>F455+F461</f>
        <v>150</v>
      </c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</row>
    <row r="455" spans="1:22" s="26" customFormat="1" ht="15.75" outlineLevel="5">
      <c r="A455" s="8" t="s">
        <v>39</v>
      </c>
      <c r="B455" s="9" t="s">
        <v>17</v>
      </c>
      <c r="C455" s="9" t="s">
        <v>262</v>
      </c>
      <c r="D455" s="9" t="s">
        <v>5</v>
      </c>
      <c r="E455" s="9"/>
      <c r="F455" s="10">
        <f>F456</f>
        <v>150</v>
      </c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</row>
    <row r="456" spans="1:22" s="26" customFormat="1" ht="15.75" outlineLevel="5">
      <c r="A456" s="65" t="s">
        <v>242</v>
      </c>
      <c r="B456" s="19" t="s">
        <v>17</v>
      </c>
      <c r="C456" s="19" t="s">
        <v>354</v>
      </c>
      <c r="D456" s="19" t="s">
        <v>5</v>
      </c>
      <c r="E456" s="19"/>
      <c r="F456" s="20">
        <f>F457</f>
        <v>150</v>
      </c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</row>
    <row r="457" spans="1:22" s="26" customFormat="1" ht="36" customHeight="1" outlineLevel="5">
      <c r="A457" s="68" t="s">
        <v>189</v>
      </c>
      <c r="B457" s="19" t="s">
        <v>17</v>
      </c>
      <c r="C457" s="19" t="s">
        <v>355</v>
      </c>
      <c r="D457" s="19" t="s">
        <v>5</v>
      </c>
      <c r="E457" s="19"/>
      <c r="F457" s="20">
        <f>F458+F459</f>
        <v>150</v>
      </c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</row>
    <row r="458" spans="1:22" s="26" customFormat="1" ht="22.5" customHeight="1" outlineLevel="5">
      <c r="A458" s="5" t="s">
        <v>373</v>
      </c>
      <c r="B458" s="6" t="s">
        <v>17</v>
      </c>
      <c r="C458" s="6" t="s">
        <v>355</v>
      </c>
      <c r="D458" s="6" t="s">
        <v>374</v>
      </c>
      <c r="E458" s="6"/>
      <c r="F458" s="7">
        <v>50</v>
      </c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</row>
    <row r="459" spans="1:22" s="26" customFormat="1" ht="15.75" outlineLevel="5">
      <c r="A459" s="5" t="s">
        <v>96</v>
      </c>
      <c r="B459" s="6" t="s">
        <v>17</v>
      </c>
      <c r="C459" s="6" t="s">
        <v>355</v>
      </c>
      <c r="D459" s="6" t="s">
        <v>97</v>
      </c>
      <c r="E459" s="6"/>
      <c r="F459" s="7">
        <f>F460</f>
        <v>100</v>
      </c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</row>
    <row r="460" spans="1:22" s="26" customFormat="1" ht="31.5" outlineLevel="5">
      <c r="A460" s="51" t="s">
        <v>100</v>
      </c>
      <c r="B460" s="52" t="s">
        <v>17</v>
      </c>
      <c r="C460" s="52" t="s">
        <v>355</v>
      </c>
      <c r="D460" s="52" t="s">
        <v>101</v>
      </c>
      <c r="E460" s="52"/>
      <c r="F460" s="53">
        <v>100</v>
      </c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</row>
    <row r="461" spans="1:22" s="26" customFormat="1" ht="15.75" outlineLevel="5">
      <c r="A461" s="21" t="s">
        <v>88</v>
      </c>
      <c r="B461" s="9" t="s">
        <v>89</v>
      </c>
      <c r="C461" s="9" t="s">
        <v>262</v>
      </c>
      <c r="D461" s="9" t="s">
        <v>5</v>
      </c>
      <c r="E461" s="6"/>
      <c r="F461" s="10">
        <f>F462</f>
        <v>0</v>
      </c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</row>
    <row r="462" spans="1:22" s="26" customFormat="1" ht="15.75" outlineLevel="5">
      <c r="A462" s="65" t="s">
        <v>242</v>
      </c>
      <c r="B462" s="19" t="s">
        <v>89</v>
      </c>
      <c r="C462" s="19" t="s">
        <v>354</v>
      </c>
      <c r="D462" s="19" t="s">
        <v>5</v>
      </c>
      <c r="E462" s="19"/>
      <c r="F462" s="20">
        <f>F463</f>
        <v>0</v>
      </c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</row>
    <row r="463" spans="1:22" s="26" customFormat="1" ht="47.25" outlineLevel="5">
      <c r="A463" s="5" t="s">
        <v>190</v>
      </c>
      <c r="B463" s="6" t="s">
        <v>89</v>
      </c>
      <c r="C463" s="6" t="s">
        <v>356</v>
      </c>
      <c r="D463" s="6" t="s">
        <v>5</v>
      </c>
      <c r="E463" s="6"/>
      <c r="F463" s="7">
        <f>F464</f>
        <v>0</v>
      </c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</row>
    <row r="464" spans="1:22" s="26" customFormat="1" ht="15.75" outlineLevel="5">
      <c r="A464" s="51" t="s">
        <v>121</v>
      </c>
      <c r="B464" s="52" t="s">
        <v>89</v>
      </c>
      <c r="C464" s="52" t="s">
        <v>356</v>
      </c>
      <c r="D464" s="52" t="s">
        <v>120</v>
      </c>
      <c r="E464" s="52"/>
      <c r="F464" s="53">
        <v>0</v>
      </c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</row>
    <row r="465" spans="1:22" s="26" customFormat="1" ht="18.75" outlineLevel="5">
      <c r="A465" s="16" t="s">
        <v>73</v>
      </c>
      <c r="B465" s="17" t="s">
        <v>74</v>
      </c>
      <c r="C465" s="17" t="s">
        <v>262</v>
      </c>
      <c r="D465" s="17" t="s">
        <v>5</v>
      </c>
      <c r="E465" s="17"/>
      <c r="F465" s="18">
        <f>F466+F472</f>
        <v>2550</v>
      </c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</row>
    <row r="466" spans="1:22" s="26" customFormat="1" ht="31.5" customHeight="1" outlineLevel="5">
      <c r="A466" s="84" t="s">
        <v>48</v>
      </c>
      <c r="B466" s="82" t="s">
        <v>75</v>
      </c>
      <c r="C466" s="82" t="s">
        <v>357</v>
      </c>
      <c r="D466" s="82" t="s">
        <v>5</v>
      </c>
      <c r="E466" s="82"/>
      <c r="F466" s="83">
        <f>F467</f>
        <v>2500</v>
      </c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</row>
    <row r="467" spans="1:22" s="26" customFormat="1" ht="31.5" customHeight="1" outlineLevel="5">
      <c r="A467" s="22" t="s">
        <v>137</v>
      </c>
      <c r="B467" s="12" t="s">
        <v>75</v>
      </c>
      <c r="C467" s="12" t="s">
        <v>263</v>
      </c>
      <c r="D467" s="12" t="s">
        <v>5</v>
      </c>
      <c r="E467" s="12"/>
      <c r="F467" s="13">
        <f>F468</f>
        <v>2500</v>
      </c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</row>
    <row r="468" spans="1:22" s="26" customFormat="1" ht="31.5" outlineLevel="5">
      <c r="A468" s="22" t="s">
        <v>139</v>
      </c>
      <c r="B468" s="9" t="s">
        <v>75</v>
      </c>
      <c r="C468" s="9" t="s">
        <v>264</v>
      </c>
      <c r="D468" s="9" t="s">
        <v>5</v>
      </c>
      <c r="E468" s="9"/>
      <c r="F468" s="10">
        <f>F469</f>
        <v>2500</v>
      </c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</row>
    <row r="469" spans="1:22" s="26" customFormat="1" ht="31.5" outlineLevel="5">
      <c r="A469" s="68" t="s">
        <v>191</v>
      </c>
      <c r="B469" s="19" t="s">
        <v>75</v>
      </c>
      <c r="C469" s="19" t="s">
        <v>358</v>
      </c>
      <c r="D469" s="19" t="s">
        <v>5</v>
      </c>
      <c r="E469" s="19"/>
      <c r="F469" s="20">
        <f>F470</f>
        <v>2500</v>
      </c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</row>
    <row r="470" spans="1:22" s="26" customFormat="1" ht="15.75" outlineLevel="5">
      <c r="A470" s="5" t="s">
        <v>122</v>
      </c>
      <c r="B470" s="6" t="s">
        <v>75</v>
      </c>
      <c r="C470" s="6" t="s">
        <v>358</v>
      </c>
      <c r="D470" s="6" t="s">
        <v>123</v>
      </c>
      <c r="E470" s="6"/>
      <c r="F470" s="7">
        <f>F471</f>
        <v>2500</v>
      </c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</row>
    <row r="471" spans="1:22" s="26" customFormat="1" ht="47.25" outlineLevel="5">
      <c r="A471" s="60" t="s">
        <v>206</v>
      </c>
      <c r="B471" s="52" t="s">
        <v>75</v>
      </c>
      <c r="C471" s="52" t="s">
        <v>358</v>
      </c>
      <c r="D471" s="52" t="s">
        <v>85</v>
      </c>
      <c r="E471" s="52"/>
      <c r="F471" s="53">
        <v>2500</v>
      </c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</row>
    <row r="472" spans="1:22" s="26" customFormat="1" ht="15.75" outlineLevel="5">
      <c r="A472" s="77" t="s">
        <v>77</v>
      </c>
      <c r="B472" s="32" t="s">
        <v>76</v>
      </c>
      <c r="C472" s="32" t="s">
        <v>357</v>
      </c>
      <c r="D472" s="32" t="s">
        <v>5</v>
      </c>
      <c r="E472" s="32"/>
      <c r="F472" s="70">
        <f>F473</f>
        <v>50</v>
      </c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</row>
    <row r="473" spans="1:22" s="26" customFormat="1" ht="31.5" outlineLevel="5">
      <c r="A473" s="22" t="s">
        <v>137</v>
      </c>
      <c r="B473" s="12" t="s">
        <v>76</v>
      </c>
      <c r="C473" s="12" t="s">
        <v>263</v>
      </c>
      <c r="D473" s="12" t="s">
        <v>5</v>
      </c>
      <c r="E473" s="12"/>
      <c r="F473" s="13">
        <f>F474</f>
        <v>50</v>
      </c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</row>
    <row r="474" spans="1:22" s="26" customFormat="1" ht="31.5" outlineLevel="5">
      <c r="A474" s="22" t="s">
        <v>139</v>
      </c>
      <c r="B474" s="12" t="s">
        <v>76</v>
      </c>
      <c r="C474" s="12" t="s">
        <v>264</v>
      </c>
      <c r="D474" s="12" t="s">
        <v>5</v>
      </c>
      <c r="E474" s="12"/>
      <c r="F474" s="13">
        <f>F475</f>
        <v>50</v>
      </c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</row>
    <row r="475" spans="1:22" s="26" customFormat="1" ht="47.25" outlineLevel="5">
      <c r="A475" s="54" t="s">
        <v>192</v>
      </c>
      <c r="B475" s="19" t="s">
        <v>76</v>
      </c>
      <c r="C475" s="19" t="s">
        <v>359</v>
      </c>
      <c r="D475" s="19" t="s">
        <v>5</v>
      </c>
      <c r="E475" s="19"/>
      <c r="F475" s="20">
        <f>F476</f>
        <v>50</v>
      </c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</row>
    <row r="476" spans="1:22" s="26" customFormat="1" ht="15.75" outlineLevel="5">
      <c r="A476" s="5" t="s">
        <v>96</v>
      </c>
      <c r="B476" s="6" t="s">
        <v>76</v>
      </c>
      <c r="C476" s="6" t="s">
        <v>359</v>
      </c>
      <c r="D476" s="6" t="s">
        <v>97</v>
      </c>
      <c r="E476" s="6"/>
      <c r="F476" s="7">
        <f>F477</f>
        <v>50</v>
      </c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</row>
    <row r="477" spans="1:22" s="26" customFormat="1" ht="31.5" outlineLevel="5">
      <c r="A477" s="51" t="s">
        <v>100</v>
      </c>
      <c r="B477" s="52" t="s">
        <v>76</v>
      </c>
      <c r="C477" s="52" t="s">
        <v>359</v>
      </c>
      <c r="D477" s="52" t="s">
        <v>101</v>
      </c>
      <c r="E477" s="52"/>
      <c r="F477" s="53">
        <v>50</v>
      </c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</row>
    <row r="478" spans="1:22" s="26" customFormat="1" ht="31.5" outlineLevel="5">
      <c r="A478" s="16" t="s">
        <v>68</v>
      </c>
      <c r="B478" s="17" t="s">
        <v>69</v>
      </c>
      <c r="C478" s="17" t="s">
        <v>357</v>
      </c>
      <c r="D478" s="17" t="s">
        <v>5</v>
      </c>
      <c r="E478" s="17"/>
      <c r="F478" s="18">
        <f>F479</f>
        <v>100</v>
      </c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</row>
    <row r="479" spans="1:22" s="26" customFormat="1" ht="15.75" outlineLevel="5">
      <c r="A479" s="8" t="s">
        <v>30</v>
      </c>
      <c r="B479" s="9" t="s">
        <v>70</v>
      </c>
      <c r="C479" s="9" t="s">
        <v>357</v>
      </c>
      <c r="D479" s="9" t="s">
        <v>5</v>
      </c>
      <c r="E479" s="9"/>
      <c r="F479" s="10">
        <f>F480</f>
        <v>100</v>
      </c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</row>
    <row r="480" spans="1:22" s="26" customFormat="1" ht="31.5" outlineLevel="5">
      <c r="A480" s="22" t="s">
        <v>137</v>
      </c>
      <c r="B480" s="9" t="s">
        <v>70</v>
      </c>
      <c r="C480" s="9" t="s">
        <v>263</v>
      </c>
      <c r="D480" s="9" t="s">
        <v>5</v>
      </c>
      <c r="E480" s="9"/>
      <c r="F480" s="10">
        <f>F481</f>
        <v>100</v>
      </c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</row>
    <row r="481" spans="1:22" s="26" customFormat="1" ht="31.5" outlineLevel="5">
      <c r="A481" s="22" t="s">
        <v>139</v>
      </c>
      <c r="B481" s="12" t="s">
        <v>70</v>
      </c>
      <c r="C481" s="12" t="s">
        <v>264</v>
      </c>
      <c r="D481" s="12" t="s">
        <v>5</v>
      </c>
      <c r="E481" s="12"/>
      <c r="F481" s="13">
        <f>F482</f>
        <v>100</v>
      </c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</row>
    <row r="482" spans="1:22" s="26" customFormat="1" ht="31.5" outlineLevel="5">
      <c r="A482" s="54" t="s">
        <v>193</v>
      </c>
      <c r="B482" s="19" t="s">
        <v>70</v>
      </c>
      <c r="C482" s="19" t="s">
        <v>360</v>
      </c>
      <c r="D482" s="19" t="s">
        <v>5</v>
      </c>
      <c r="E482" s="19"/>
      <c r="F482" s="20">
        <f>F483</f>
        <v>100</v>
      </c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</row>
    <row r="483" spans="1:22" s="26" customFormat="1" ht="15.75" outlineLevel="5">
      <c r="A483" s="5" t="s">
        <v>132</v>
      </c>
      <c r="B483" s="6" t="s">
        <v>70</v>
      </c>
      <c r="C483" s="6" t="s">
        <v>360</v>
      </c>
      <c r="D483" s="6" t="s">
        <v>227</v>
      </c>
      <c r="E483" s="6"/>
      <c r="F483" s="7">
        <v>100</v>
      </c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</row>
    <row r="484" spans="1:22" s="26" customFormat="1" ht="48" customHeight="1" outlineLevel="5">
      <c r="A484" s="16" t="s">
        <v>80</v>
      </c>
      <c r="B484" s="17" t="s">
        <v>79</v>
      </c>
      <c r="C484" s="17" t="s">
        <v>357</v>
      </c>
      <c r="D484" s="17" t="s">
        <v>5</v>
      </c>
      <c r="E484" s="17"/>
      <c r="F484" s="18">
        <f aca="true" t="shared" si="46" ref="F484:F489">F485</f>
        <v>20294</v>
      </c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</row>
    <row r="485" spans="1:22" s="26" customFormat="1" ht="47.25" outlineLevel="5">
      <c r="A485" s="22" t="s">
        <v>82</v>
      </c>
      <c r="B485" s="9" t="s">
        <v>81</v>
      </c>
      <c r="C485" s="9" t="s">
        <v>357</v>
      </c>
      <c r="D485" s="9" t="s">
        <v>5</v>
      </c>
      <c r="E485" s="9"/>
      <c r="F485" s="10">
        <f t="shared" si="46"/>
        <v>20294</v>
      </c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</row>
    <row r="486" spans="1:22" s="26" customFormat="1" ht="31.5" outlineLevel="5">
      <c r="A486" s="22" t="s">
        <v>137</v>
      </c>
      <c r="B486" s="9" t="s">
        <v>81</v>
      </c>
      <c r="C486" s="9" t="s">
        <v>263</v>
      </c>
      <c r="D486" s="9" t="s">
        <v>5</v>
      </c>
      <c r="E486" s="9"/>
      <c r="F486" s="10">
        <f t="shared" si="46"/>
        <v>20294</v>
      </c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</row>
    <row r="487" spans="1:22" s="26" customFormat="1" ht="31.5" outlineLevel="5">
      <c r="A487" s="22" t="s">
        <v>139</v>
      </c>
      <c r="B487" s="12" t="s">
        <v>81</v>
      </c>
      <c r="C487" s="12" t="s">
        <v>264</v>
      </c>
      <c r="D487" s="12" t="s">
        <v>5</v>
      </c>
      <c r="E487" s="12"/>
      <c r="F487" s="13">
        <f t="shared" si="46"/>
        <v>20294</v>
      </c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</row>
    <row r="488" spans="1:22" s="26" customFormat="1" ht="47.25" outlineLevel="5">
      <c r="A488" s="5" t="s">
        <v>194</v>
      </c>
      <c r="B488" s="6" t="s">
        <v>81</v>
      </c>
      <c r="C488" s="6" t="s">
        <v>361</v>
      </c>
      <c r="D488" s="6" t="s">
        <v>5</v>
      </c>
      <c r="E488" s="6"/>
      <c r="F488" s="7">
        <f t="shared" si="46"/>
        <v>20294</v>
      </c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</row>
    <row r="489" spans="1:22" s="26" customFormat="1" ht="15.75" outlineLevel="5">
      <c r="A489" s="5" t="s">
        <v>135</v>
      </c>
      <c r="B489" s="6" t="s">
        <v>81</v>
      </c>
      <c r="C489" s="6" t="s">
        <v>361</v>
      </c>
      <c r="D489" s="6" t="s">
        <v>136</v>
      </c>
      <c r="E489" s="6"/>
      <c r="F489" s="7">
        <f t="shared" si="46"/>
        <v>20294</v>
      </c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</row>
    <row r="490" spans="1:22" s="26" customFormat="1" ht="15.75" outlineLevel="5">
      <c r="A490" s="51" t="s">
        <v>133</v>
      </c>
      <c r="B490" s="52" t="s">
        <v>81</v>
      </c>
      <c r="C490" s="52" t="s">
        <v>361</v>
      </c>
      <c r="D490" s="52" t="s">
        <v>134</v>
      </c>
      <c r="E490" s="52"/>
      <c r="F490" s="53">
        <v>20294</v>
      </c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</row>
    <row r="491" spans="1:22" ht="18.75">
      <c r="A491" s="106" t="s">
        <v>24</v>
      </c>
      <c r="B491" s="106"/>
      <c r="C491" s="106"/>
      <c r="D491" s="106"/>
      <c r="E491" s="106"/>
      <c r="F491" s="87">
        <f>F14+F182+F189+F230+F264+F387+F176+F421+F454+F465+F478+F484</f>
        <v>610212.831</v>
      </c>
      <c r="G491" s="11" t="e">
        <f>#REF!+G421+#REF!+G387+G264+G230+G189+G182+G14</f>
        <v>#REF!</v>
      </c>
      <c r="H491" s="11" t="e">
        <f>#REF!+H421+#REF!+H387+H264+H230+H189+H182+H14</f>
        <v>#REF!</v>
      </c>
      <c r="I491" s="11" t="e">
        <f>#REF!+I421+#REF!+I387+I264+I230+I189+I182+I14</f>
        <v>#REF!</v>
      </c>
      <c r="J491" s="11" t="e">
        <f>#REF!+J421+#REF!+J387+J264+J230+J189+J182+J14</f>
        <v>#REF!</v>
      </c>
      <c r="K491" s="11" t="e">
        <f>#REF!+K421+#REF!+K387+K264+K230+K189+K182+K14</f>
        <v>#REF!</v>
      </c>
      <c r="L491" s="11" t="e">
        <f>#REF!+L421+#REF!+L387+L264+L230+L189+L182+L14</f>
        <v>#REF!</v>
      </c>
      <c r="M491" s="11" t="e">
        <f>#REF!+M421+#REF!+M387+M264+M230+M189+M182+M14</f>
        <v>#REF!</v>
      </c>
      <c r="N491" s="11" t="e">
        <f>#REF!+N421+#REF!+N387+N264+N230+N189+N182+N14</f>
        <v>#REF!</v>
      </c>
      <c r="O491" s="11" t="e">
        <f>#REF!+O421+#REF!+O387+O264+O230+O189+O182+O14</f>
        <v>#REF!</v>
      </c>
      <c r="P491" s="11" t="e">
        <f>#REF!+P421+#REF!+P387+P264+P230+P189+P182+P14</f>
        <v>#REF!</v>
      </c>
      <c r="Q491" s="11" t="e">
        <f>#REF!+Q421+#REF!+Q387+Q264+Q230+Q189+Q182+Q14</f>
        <v>#REF!</v>
      </c>
      <c r="R491" s="11" t="e">
        <f>#REF!+R421+#REF!+R387+R264+R230+R189+R182+R14</f>
        <v>#REF!</v>
      </c>
      <c r="S491" s="11" t="e">
        <f>#REF!+S421+#REF!+S387+S264+S230+S189+S182+S14</f>
        <v>#REF!</v>
      </c>
      <c r="T491" s="11" t="e">
        <f>#REF!+T421+#REF!+T387+T264+T230+T189+T182+T14</f>
        <v>#REF!</v>
      </c>
      <c r="U491" s="11" t="e">
        <f>#REF!+U421+#REF!+U387+U264+U230+U189+U182+U14</f>
        <v>#REF!</v>
      </c>
      <c r="V491" s="11" t="e">
        <f>#REF!+V421+#REF!+V387+V264+V230+V189+V182+V14</f>
        <v>#REF!</v>
      </c>
    </row>
    <row r="492" spans="1:22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2.75">
      <c r="A493" s="105"/>
      <c r="B493" s="10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3"/>
      <c r="V493" s="3"/>
    </row>
  </sheetData>
  <sheetProtection/>
  <autoFilter ref="A13:F491"/>
  <mergeCells count="11">
    <mergeCell ref="A10:V10"/>
    <mergeCell ref="A493:T493"/>
    <mergeCell ref="A491:E491"/>
    <mergeCell ref="A12:V12"/>
    <mergeCell ref="A11:V11"/>
    <mergeCell ref="B2:F2"/>
    <mergeCell ref="B3:F3"/>
    <mergeCell ref="B4:F4"/>
    <mergeCell ref="B6:W6"/>
    <mergeCell ref="B7:W7"/>
    <mergeCell ref="C8:V8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2017-03-23T00:36:02Z</cp:lastPrinted>
  <dcterms:created xsi:type="dcterms:W3CDTF">2008-11-11T04:53:42Z</dcterms:created>
  <dcterms:modified xsi:type="dcterms:W3CDTF">2017-03-23T00:37:03Z</dcterms:modified>
  <cp:category/>
  <cp:version/>
  <cp:contentType/>
  <cp:contentStatus/>
</cp:coreProperties>
</file>